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TZaware\OneDrive - The Global Fund\Desktop\Audit\2022 Audit TORs Annexes - Portuguese version\NEW\"/>
    </mc:Choice>
  </mc:AlternateContent>
  <xr:revisionPtr revIDLastSave="0" documentId="13_ncr:1_{BD652A88-0335-4ED7-95C9-525CEC35D898}" xr6:coauthVersionLast="47" xr6:coauthVersionMax="47" xr10:uidLastSave="{00000000-0000-0000-0000-000000000000}"/>
  <bookViews>
    <workbookView xWindow="-110" yWindow="-110" windowWidth="19420" windowHeight="10420" xr2:uid="{00000000-000D-0000-FFFF-FFFF00000000}"/>
  </bookViews>
  <sheets>
    <sheet name="Budget Revisions" sheetId="2" r:id="rId1"/>
    <sheet name="Elegibility" sheetId="1" r:id="rId2"/>
    <sheet name="Expenditure coverage" sheetId="3" r:id="rId3"/>
    <sheet name="Financial Risk" sheetId="4" r:id="rId4"/>
    <sheet name="Sheet2"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1" l="1"/>
  <c r="F39" i="1"/>
  <c r="G39" i="1"/>
  <c r="K39" i="1"/>
  <c r="J39" i="1"/>
  <c r="H39" i="1"/>
  <c r="I39" i="1"/>
  <c r="F27" i="1"/>
  <c r="G27" i="1"/>
  <c r="H27" i="1"/>
  <c r="I27" i="1"/>
  <c r="J27" i="1"/>
  <c r="K27" i="1"/>
  <c r="L39" i="1"/>
  <c r="M39" i="1"/>
  <c r="M27" i="1"/>
  <c r="L27" i="1"/>
  <c r="D77" i="2" l="1"/>
  <c r="E77" i="2" s="1"/>
  <c r="D78" i="2"/>
  <c r="E78" i="2"/>
  <c r="D79" i="2"/>
  <c r="E79" i="2"/>
  <c r="D80" i="2"/>
  <c r="E80" i="2"/>
  <c r="D81" i="2"/>
  <c r="E81" i="2" s="1"/>
  <c r="D82" i="2"/>
  <c r="E82" i="2"/>
  <c r="D83" i="2"/>
  <c r="E83" i="2" s="1"/>
  <c r="D84" i="2"/>
  <c r="E84" i="2" s="1"/>
  <c r="D85" i="2"/>
  <c r="E85" i="2"/>
  <c r="D86" i="2"/>
  <c r="E86" i="2"/>
  <c r="D87" i="2"/>
  <c r="E87" i="2"/>
  <c r="D88" i="2"/>
  <c r="E88" i="2"/>
  <c r="D89" i="2"/>
  <c r="E89" i="2" s="1"/>
  <c r="D90" i="2"/>
  <c r="E90" i="2"/>
  <c r="D76" i="2"/>
  <c r="E76" i="2" s="1"/>
  <c r="E33" i="2"/>
  <c r="H33" i="2"/>
  <c r="E34" i="2"/>
  <c r="H34" i="2"/>
  <c r="E35" i="2"/>
  <c r="H35" i="2"/>
  <c r="E36" i="2"/>
  <c r="H36" i="2"/>
  <c r="E37" i="2"/>
  <c r="H37" i="2"/>
  <c r="E38" i="2"/>
  <c r="H38" i="2"/>
  <c r="E39" i="2"/>
  <c r="H39" i="2"/>
  <c r="E40" i="2"/>
  <c r="H40" i="2"/>
  <c r="E41" i="2"/>
  <c r="H41" i="2"/>
  <c r="E42" i="2"/>
  <c r="H42" i="2"/>
  <c r="E43" i="2"/>
  <c r="H43" i="2"/>
  <c r="E44" i="2"/>
  <c r="H44" i="2"/>
  <c r="E45" i="2"/>
  <c r="H45" i="2"/>
  <c r="E46" i="2"/>
  <c r="H46" i="2"/>
  <c r="E47" i="2"/>
  <c r="H47" i="2"/>
  <c r="E48" i="2"/>
  <c r="H48" i="2"/>
  <c r="E49" i="2"/>
  <c r="H49" i="2"/>
  <c r="E50" i="2"/>
  <c r="H50" i="2"/>
  <c r="E51" i="2"/>
  <c r="H51" i="2"/>
  <c r="E52" i="2"/>
  <c r="H52" i="2"/>
  <c r="E53" i="2"/>
  <c r="H53" i="2"/>
  <c r="E54" i="2"/>
  <c r="H54" i="2"/>
  <c r="E55" i="2"/>
  <c r="H55" i="2"/>
  <c r="E56" i="2"/>
  <c r="H56" i="2"/>
  <c r="E57" i="2"/>
  <c r="H57" i="2"/>
  <c r="E58" i="2"/>
  <c r="H58" i="2"/>
  <c r="E59" i="2"/>
  <c r="H59" i="2"/>
  <c r="E60" i="2"/>
  <c r="H60" i="2"/>
  <c r="E61" i="2"/>
  <c r="H61" i="2"/>
  <c r="E62" i="2"/>
  <c r="H62" i="2"/>
  <c r="E63" i="2"/>
  <c r="H63" i="2"/>
  <c r="E64" i="2"/>
  <c r="H64" i="2"/>
  <c r="E65" i="2"/>
  <c r="H65" i="2"/>
  <c r="E66" i="2"/>
  <c r="H66" i="2"/>
  <c r="E67" i="2"/>
  <c r="H67" i="2"/>
  <c r="E68" i="2"/>
  <c r="H68" i="2"/>
  <c r="E69" i="2"/>
  <c r="H69" i="2"/>
  <c r="H32" i="2"/>
  <c r="E32" i="2"/>
  <c r="D75" i="2"/>
  <c r="E75" i="2" s="1"/>
  <c r="H91" i="2" s="1"/>
  <c r="H14" i="2"/>
  <c r="H15" i="2"/>
  <c r="H16" i="2"/>
  <c r="H17" i="2"/>
  <c r="H18" i="2"/>
  <c r="H19" i="2"/>
  <c r="H20" i="2"/>
  <c r="H21" i="2"/>
  <c r="H22" i="2"/>
  <c r="H23" i="2"/>
  <c r="H24" i="2"/>
  <c r="H25" i="2"/>
  <c r="P15" i="5"/>
  <c r="Q15" i="5" s="1"/>
  <c r="O15" i="5"/>
  <c r="D18" i="3" l="1"/>
  <c r="E27" i="1"/>
  <c r="D3" i="3"/>
  <c r="D13" i="2" l="1"/>
  <c r="E41" i="1" l="1"/>
  <c r="E42" i="1"/>
  <c r="E40" i="1"/>
  <c r="J40" i="1" s="1"/>
  <c r="E12" i="1"/>
  <c r="E13" i="1"/>
  <c r="E14" i="1"/>
  <c r="E15" i="1"/>
  <c r="E16" i="1"/>
  <c r="E17" i="1"/>
  <c r="E18" i="1"/>
  <c r="E19" i="1"/>
  <c r="E20" i="1"/>
  <c r="E21" i="1"/>
  <c r="E22" i="1"/>
  <c r="E23" i="1"/>
  <c r="C26" i="2" l="1"/>
  <c r="D26" i="2"/>
  <c r="B26" i="2"/>
  <c r="B91" i="2"/>
  <c r="C91" i="2"/>
  <c r="A70" i="2"/>
  <c r="A91" i="2" s="1"/>
  <c r="E35" i="1"/>
  <c r="J35" i="1" s="1"/>
  <c r="K35" i="1" s="1"/>
  <c r="E34" i="1"/>
  <c r="J34" i="1" s="1"/>
  <c r="K34" i="1" s="1"/>
  <c r="E33" i="1"/>
  <c r="J33" i="1" s="1"/>
  <c r="K33" i="1" s="1"/>
  <c r="E32" i="1"/>
  <c r="E31" i="1"/>
  <c r="J31" i="1" s="1"/>
  <c r="K31" i="1" s="1"/>
  <c r="E30" i="1"/>
  <c r="J30" i="1" s="1"/>
  <c r="K30" i="1" s="1"/>
  <c r="D32" i="2"/>
  <c r="E29" i="1" s="1"/>
  <c r="J29" i="1" s="1"/>
  <c r="D31" i="2"/>
  <c r="E31" i="2" s="1"/>
  <c r="G31" i="2" s="1"/>
  <c r="H31" i="2" s="1"/>
  <c r="E25" i="2"/>
  <c r="E24" i="2"/>
  <c r="E23" i="2"/>
  <c r="E22" i="2"/>
  <c r="E21" i="2"/>
  <c r="E20" i="2"/>
  <c r="E19" i="2"/>
  <c r="E18" i="2"/>
  <c r="E17" i="2"/>
  <c r="E16" i="2"/>
  <c r="E15" i="2"/>
  <c r="E14" i="2"/>
  <c r="E13" i="2"/>
  <c r="G13" i="2" s="1"/>
  <c r="H13" i="2" s="1"/>
  <c r="I43" i="1"/>
  <c r="H43" i="1"/>
  <c r="G43" i="1"/>
  <c r="F43" i="1"/>
  <c r="E43" i="1"/>
  <c r="J42" i="1"/>
  <c r="K42" i="1" s="1"/>
  <c r="J41" i="1"/>
  <c r="K41" i="1" s="1"/>
  <c r="K40" i="1"/>
  <c r="I36" i="1"/>
  <c r="H36" i="1"/>
  <c r="G36" i="1"/>
  <c r="F36" i="1"/>
  <c r="A43" i="1"/>
  <c r="J32" i="1"/>
  <c r="K32" i="1" s="1"/>
  <c r="I24" i="1"/>
  <c r="H24" i="1"/>
  <c r="G24" i="1"/>
  <c r="F24" i="1"/>
  <c r="J23" i="1"/>
  <c r="K23" i="1" s="1"/>
  <c r="J22" i="1"/>
  <c r="K22" i="1" s="1"/>
  <c r="J21" i="1"/>
  <c r="K21" i="1" s="1"/>
  <c r="J20" i="1"/>
  <c r="K20" i="1" s="1"/>
  <c r="J19" i="1"/>
  <c r="K19" i="1" s="1"/>
  <c r="J18" i="1"/>
  <c r="K18" i="1" s="1"/>
  <c r="J17" i="1"/>
  <c r="K17" i="1" s="1"/>
  <c r="J16" i="1"/>
  <c r="K16" i="1" s="1"/>
  <c r="J15" i="1"/>
  <c r="K15" i="1" s="1"/>
  <c r="J14" i="1"/>
  <c r="K14" i="1" s="1"/>
  <c r="J13" i="1"/>
  <c r="K13" i="1" s="1"/>
  <c r="J12" i="1"/>
  <c r="K12" i="1" s="1"/>
  <c r="E11" i="1" l="1"/>
  <c r="J11" i="1" s="1"/>
  <c r="H26" i="2"/>
  <c r="E28" i="1"/>
  <c r="D91" i="2"/>
  <c r="E91" i="2" s="1"/>
  <c r="J24" i="1"/>
  <c r="K24" i="1" s="1"/>
  <c r="K11" i="1"/>
  <c r="K29" i="1"/>
  <c r="E24" i="1"/>
  <c r="J43" i="1"/>
  <c r="K43" i="1" s="1"/>
  <c r="J28" i="1" l="1"/>
  <c r="E36" i="1"/>
  <c r="K28" i="1" l="1"/>
  <c r="J36" i="1"/>
  <c r="K36" i="1" s="1"/>
  <c r="B70" i="2" l="1"/>
  <c r="D70" i="2"/>
  <c r="E70" i="2"/>
  <c r="H70" i="2"/>
  <c r="C7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Rivero Martinez</author>
  </authors>
  <commentList>
    <comment ref="E10" authorId="0" shapeId="0" xr:uid="{00000000-0006-0000-0000-000001000000}">
      <text>
        <r>
          <rPr>
            <b/>
            <sz val="9"/>
            <color indexed="81"/>
            <rFont val="Tahoma"/>
            <family val="2"/>
          </rPr>
          <t>Information from tab" Budget Revisions"</t>
        </r>
      </text>
    </comment>
    <comment ref="E27" authorId="0" shapeId="0" xr:uid="{00000000-0006-0000-0000-000002000000}">
      <text>
        <r>
          <rPr>
            <b/>
            <sz val="9"/>
            <color indexed="81"/>
            <rFont val="Tahoma"/>
            <family val="2"/>
          </rPr>
          <t>Information from tab" Budget Revisions"</t>
        </r>
      </text>
    </comment>
    <comment ref="E39" authorId="0" shapeId="0" xr:uid="{00000000-0006-0000-0000-000003000000}">
      <text>
        <r>
          <rPr>
            <b/>
            <sz val="9"/>
            <color indexed="81"/>
            <rFont val="Tahoma"/>
            <family val="2"/>
          </rPr>
          <t>Information from tab" Budget Revisions"</t>
        </r>
      </text>
    </comment>
  </commentList>
</comments>
</file>

<file path=xl/sharedStrings.xml><?xml version="1.0" encoding="utf-8"?>
<sst xmlns="http://schemas.openxmlformats.org/spreadsheetml/2006/main" count="176" uniqueCount="176">
  <si>
    <r>
      <rPr>
        <b/>
        <sz val="12"/>
        <rFont val="Georgia"/>
        <family val="1"/>
      </rPr>
      <t>A- DESAGREGAÇÃO POR AGRUPAMENTO DE CUSTOS OU ELEMENTO DE CUSTO</t>
    </r>
  </si>
  <si>
    <r>
      <rPr>
        <b/>
        <sz val="12"/>
        <color theme="1"/>
        <rFont val="Georgia"/>
        <family val="1"/>
      </rPr>
      <t>Período de relato corrente</t>
    </r>
  </si>
  <si>
    <r>
      <rPr>
        <b/>
        <sz val="12"/>
        <color theme="1"/>
        <rFont val="Georgia"/>
        <family val="1"/>
      </rPr>
      <t>Dimensão orçamental (agrupamento de custos)</t>
    </r>
  </si>
  <si>
    <r>
      <rPr>
        <b/>
        <sz val="12"/>
        <rFont val="Georgia"/>
        <family val="1"/>
      </rPr>
      <t>Orçamento para o período de relato</t>
    </r>
  </si>
  <si>
    <r>
      <rPr>
        <b/>
        <sz val="12"/>
        <rFont val="Georgia"/>
        <family val="1"/>
      </rPr>
      <t>Despesa total real*</t>
    </r>
  </si>
  <si>
    <r>
      <rPr>
        <b/>
        <sz val="12"/>
        <rFont val="Georgia"/>
        <family val="1"/>
      </rPr>
      <t>Despesas não suportadas</t>
    </r>
  </si>
  <si>
    <r>
      <rPr>
        <b/>
        <sz val="12"/>
        <rFont val="Georgia"/>
        <family val="1"/>
      </rPr>
      <t>Despesas incorridas fora do âmbito ou da vigência da subvenção</t>
    </r>
  </si>
  <si>
    <r>
      <rPr>
        <b/>
        <sz val="12"/>
        <rFont val="Georgia"/>
        <family val="1"/>
      </rPr>
      <t>Despesas comprometidas por práticas interditas</t>
    </r>
  </si>
  <si>
    <r>
      <rPr>
        <b/>
        <sz val="12"/>
        <rFont val="Georgia"/>
        <family val="1"/>
      </rPr>
      <t>Despesas relativas a outros tipos de não conformidade ou a má gestão dos fundos das subvenções (ou de bens ou serviços adquiridos com fundos das subvenções).</t>
    </r>
  </si>
  <si>
    <r>
      <rPr>
        <b/>
        <sz val="12"/>
        <rFont val="Georgia"/>
        <family val="1"/>
      </rPr>
      <t>% de despesas comunicadas</t>
    </r>
  </si>
  <si>
    <r>
      <rPr>
        <b/>
        <sz val="12"/>
        <rFont val="Georgia"/>
        <family val="1"/>
      </rPr>
      <t>Notas para inelegíveis por RP</t>
    </r>
  </si>
  <si>
    <r>
      <rPr>
        <b/>
        <sz val="12"/>
        <rFont val="Georgia"/>
        <family val="1"/>
      </rPr>
      <t>Notas para inelegíveis pelos Auditores</t>
    </r>
  </si>
  <si>
    <r>
      <rPr>
        <sz val="12"/>
        <rFont val="Georgia"/>
        <family val="1"/>
      </rPr>
      <t>1 Recursos Humanos (RH)</t>
    </r>
  </si>
  <si>
    <r>
      <rPr>
        <sz val="12"/>
        <rFont val="Georgia"/>
        <family val="1"/>
      </rPr>
      <t>2. Custos Relacionados com Viagens (CRV)</t>
    </r>
  </si>
  <si>
    <r>
      <rPr>
        <sz val="12"/>
        <rFont val="Georgia"/>
        <family val="1"/>
      </rPr>
      <t>3. Serviços Profissionais Externos (SPE)</t>
    </r>
  </si>
  <si>
    <r>
      <rPr>
        <sz val="12"/>
        <rFont val="Georgia"/>
        <family val="1"/>
      </rPr>
      <t>4. Produtos de saúde – produtos farmacêuticos (PSPF)</t>
    </r>
  </si>
  <si>
    <r>
      <rPr>
        <sz val="12"/>
        <rFont val="Georgia"/>
        <family val="1"/>
      </rPr>
      <t>5. Produtos de saúde - produtos não farmacêuticos (PSNF)</t>
    </r>
  </si>
  <si>
    <r>
      <rPr>
        <sz val="12"/>
        <rFont val="Georgia"/>
        <family val="1"/>
      </rPr>
      <t>6. Produtos de saúde - equipamentos (PSE)</t>
    </r>
  </si>
  <si>
    <r>
      <rPr>
        <sz val="12"/>
        <rFont val="Georgia"/>
        <family val="1"/>
      </rPr>
      <t>7. Custos de gestão de aprovisionamento e abastecimento (GAA)</t>
    </r>
  </si>
  <si>
    <r>
      <rPr>
        <sz val="12"/>
        <rFont val="Georgia"/>
        <family val="1"/>
      </rPr>
      <t>8. Infraestruturas (INF)</t>
    </r>
  </si>
  <si>
    <r>
      <rPr>
        <sz val="12"/>
        <rFont val="Georgia"/>
        <family val="1"/>
      </rPr>
      <t>9. Equipamento Não Sanitário (ENS)</t>
    </r>
  </si>
  <si>
    <r>
      <rPr>
        <sz val="12"/>
        <rFont val="Georgia"/>
        <family val="1"/>
      </rPr>
      <t>10. Materiais de Comunicação e Publicações (MCP)</t>
    </r>
  </si>
  <si>
    <r>
      <rPr>
        <sz val="12"/>
        <rFont val="Georgia"/>
        <family val="1"/>
      </rPr>
      <t>11. Custos de administração do programa (AP)</t>
    </r>
  </si>
  <si>
    <r>
      <rPr>
        <sz val="12"/>
        <rFont val="Georgia"/>
        <family val="1"/>
      </rPr>
      <t>12. Apoio à subsistência do cliente/população-alvo (ASCPA)</t>
    </r>
  </si>
  <si>
    <r>
      <rPr>
        <sz val="12"/>
        <rFont val="Georgia"/>
        <family val="1"/>
      </rPr>
      <t>13. Pagamento por resultados</t>
    </r>
  </si>
  <si>
    <r>
      <rPr>
        <b/>
        <sz val="12"/>
        <rFont val="Georgia"/>
        <family val="1"/>
      </rPr>
      <t>Total de aplicações de fundos da subvenção (saídas de caixa)</t>
    </r>
  </si>
  <si>
    <r>
      <rPr>
        <b/>
        <sz val="12"/>
        <rFont val="Georgia"/>
        <family val="1"/>
      </rPr>
      <t>B. DESAGREGAÇÃO POR INTERVENÇÕES</t>
    </r>
  </si>
  <si>
    <r>
      <rPr>
        <b/>
        <sz val="12"/>
        <color theme="1"/>
        <rFont val="Georgia"/>
        <family val="1"/>
      </rPr>
      <t>Abordagem modular - Módulos</t>
    </r>
  </si>
  <si>
    <r>
      <rPr>
        <b/>
        <sz val="12"/>
        <color theme="1"/>
        <rFont val="Georgia"/>
        <family val="1"/>
      </rPr>
      <t>Abordagem modular - Intervenções</t>
    </r>
  </si>
  <si>
    <r>
      <rPr>
        <b/>
        <sz val="12"/>
        <rFont val="Georgia"/>
        <family val="1"/>
      </rPr>
      <t>%</t>
    </r>
  </si>
  <si>
    <r>
      <rPr>
        <b/>
        <sz val="12"/>
        <rFont val="Georgia"/>
        <family val="1"/>
      </rPr>
      <t>C. DESAGREGAÇÃO POR ENTIDADE IMPLEMENTADORA</t>
    </r>
  </si>
  <si>
    <r>
      <rPr>
        <b/>
        <sz val="12"/>
        <color theme="1"/>
        <rFont val="Georgia"/>
        <family val="1"/>
      </rPr>
      <t>Entidade implementadora</t>
    </r>
  </si>
  <si>
    <r>
      <rPr>
        <b/>
        <sz val="12"/>
        <color theme="1"/>
        <rFont val="Georgia"/>
        <family val="1"/>
      </rPr>
      <t>Tipo de entidade implementadora</t>
    </r>
  </si>
  <si>
    <r>
      <rPr>
        <b/>
        <sz val="12"/>
        <rFont val="Georgia"/>
        <family val="1"/>
      </rPr>
      <t>Despesa real cumulativa</t>
    </r>
  </si>
  <si>
    <r>
      <rPr>
        <b/>
        <sz val="12"/>
        <rFont val="Georgia"/>
        <family val="1"/>
      </rPr>
      <t>Excedentes não autorizados pelo Fundo Global</t>
    </r>
  </si>
  <si>
    <r>
      <rPr>
        <b/>
        <sz val="12"/>
        <rFont val="Georgia"/>
        <family val="1"/>
      </rPr>
      <t xml:space="preserve">Notas relativas aos excedentes </t>
    </r>
  </si>
  <si>
    <r>
      <t>Intervenção</t>
    </r>
    <r>
      <rPr>
        <sz val="12"/>
        <color rgb="FFFF0000"/>
        <rFont val="Georgia"/>
        <family val="1"/>
      </rPr>
      <t xml:space="preserve"> (A PREENCHER DE ACORDO COM AS INFORMAÇÕES NO FICHEIRO EXCEL DO ORÇAMENTO DETALHADO)</t>
    </r>
  </si>
  <si>
    <r>
      <rPr>
        <b/>
        <sz val="12"/>
        <color theme="1"/>
        <rFont val="Georgia"/>
        <family val="1"/>
      </rPr>
      <t xml:space="preserve">A: </t>
    </r>
  </si>
  <si>
    <r>
      <rPr>
        <b/>
        <sz val="12"/>
        <color theme="1"/>
        <rFont val="Georgia"/>
        <family val="1"/>
      </rPr>
      <t>De:</t>
    </r>
  </si>
  <si>
    <r>
      <rPr>
        <b/>
        <sz val="12"/>
        <rFont val="Georgia"/>
        <family val="1"/>
      </rPr>
      <t xml:space="preserve">Orçamento DE REFERÊNCIA cumulativo </t>
    </r>
  </si>
  <si>
    <r>
      <rPr>
        <b/>
        <sz val="12"/>
        <rFont val="Georgia"/>
        <family val="1"/>
      </rPr>
      <t xml:space="preserve">Despesas não conformes </t>
    </r>
  </si>
  <si>
    <r>
      <rPr>
        <b/>
        <sz val="11"/>
        <color theme="1"/>
        <rFont val="Calibri"/>
        <family val="2"/>
        <scheme val="minor"/>
      </rPr>
      <t>Confirmação da Subvenção</t>
    </r>
    <r>
      <rPr>
        <sz val="11"/>
        <color theme="1"/>
        <rFont val="Calibri"/>
        <family val="2"/>
        <scheme val="minor"/>
      </rPr>
      <t xml:space="preserve">
2.2 Programa.  Os pormenores sobre o Programa, as Atividades do programa e disposições de implementação relacionadas são descritos na Lista 1 (Descrição da subvenção integrada).  </t>
    </r>
    <r>
      <rPr>
        <b/>
        <sz val="11"/>
        <color theme="1"/>
        <rFont val="Calibri"/>
        <family val="2"/>
        <scheme val="minor"/>
      </rPr>
      <t xml:space="preserve">A Entidade Subvencionada deve implementar o Programa de acordo com o orçamento pormenorizado do Programa acordado com o Fundo Global </t>
    </r>
    <r>
      <rPr>
        <sz val="11"/>
        <color theme="1"/>
        <rFont val="Calibri"/>
        <family val="2"/>
        <scheme val="minor"/>
      </rPr>
      <t xml:space="preserve">e deve tomar todas as medidas adequadas e necessárias para </t>
    </r>
    <r>
      <rPr>
        <b/>
        <sz val="11"/>
        <color theme="1"/>
        <rFont val="Calibri"/>
        <family val="2"/>
        <scheme val="minor"/>
      </rPr>
      <t>cumprir: (1) as Diretrizes do Fundo Global para a Orçamentação de Subvenções (2017, conforme alteradas periodicamente), (2) o Guia de Produtos de Saúde (2017, conforme alterado periodicamente) e (3) quaisquer outros procedimentos, políticas, regulamentos e diretrizes que o Fundo Global possa comunicar por escrito à Entidade Subvencionada periodicamente.</t>
    </r>
    <r>
      <rPr>
        <sz val="11"/>
        <color theme="1"/>
        <rFont val="Calibri"/>
        <family val="2"/>
        <scheme val="minor"/>
      </rPr>
      <t xml:space="preserve">
</t>
    </r>
    <r>
      <rPr>
        <b/>
        <sz val="11"/>
        <color theme="1"/>
        <rFont val="Calibri"/>
        <family val="2"/>
        <scheme val="minor"/>
      </rPr>
      <t xml:space="preserve">Diretrizes de Orçamentação </t>
    </r>
    <r>
      <rPr>
        <sz val="11"/>
        <color theme="1"/>
        <rFont val="Calibri"/>
        <family val="2"/>
        <scheme val="minor"/>
      </rPr>
      <t xml:space="preserve">
</t>
    </r>
    <r>
      <rPr>
        <b/>
        <sz val="11"/>
        <color theme="1"/>
        <rFont val="Calibri"/>
        <family val="2"/>
        <scheme val="minor"/>
      </rPr>
      <t>Secção 5.2 Elegibilidade das despesas da subvenção</t>
    </r>
    <r>
      <rPr>
        <sz val="11"/>
        <color theme="1"/>
        <rFont val="Calibri"/>
        <family val="2"/>
        <scheme val="minor"/>
      </rPr>
      <t xml:space="preserve">
192. As despesas conformes são as despesas incorridas segundo os termos do respetivo acordo de subvenção, incluindo os termos destas diretrizes, e foram validadas pelo Secretariado do Fundo Global e/ou pelos seus prestadores de garantia, com base em documentação comprovativa suficiente e adequada. Podem também ser aquelas despesas que tenham sido aprovadas previamente por escrito pelo Fundo Global.
193. As despesas não conformes referem-se a despesas incorridas que não estão em consonância com as disposições do acordo de subvenção assinado ou com os procedimentos financeiros e de aquisições adequados do implementador ou da subvenção. As despesas não conformes podem incluir:
• despesas não suportadas;
• despesas incorridas fora do âmbito ou da vigência da subvenção;
• despesas comprometidas por práticas interditas; ou
• despesas relativas a outros tipos de não conformidade ou a má gestão dos fundos da subvenção (ou de bens ou serviços adquiridos com fundos da subvenção).</t>
    </r>
  </si>
  <si>
    <r>
      <rPr>
        <b/>
        <sz val="12"/>
        <rFont val="Georgia"/>
        <family val="1"/>
      </rPr>
      <t>Excesso não autorizado</t>
    </r>
  </si>
  <si>
    <r>
      <rPr>
        <b/>
        <sz val="12"/>
        <rFont val="Georgia"/>
        <family val="1"/>
      </rPr>
      <t>Excedente autorizado pelas diretrizes de orçamentação%</t>
    </r>
  </si>
  <si>
    <r>
      <t xml:space="preserve">Diretrizes de Orçamentação </t>
    </r>
    <r>
      <rPr>
        <b/>
        <sz val="11"/>
        <color theme="1"/>
        <rFont val="Calibri"/>
        <family val="2"/>
        <scheme val="minor"/>
      </rPr>
      <t xml:space="preserve">2019 </t>
    </r>
    <r>
      <rPr>
        <sz val="11"/>
        <color theme="1"/>
        <rFont val="Calibri"/>
        <family val="2"/>
        <scheme val="minor"/>
      </rPr>
      <t xml:space="preserve">
169. Uma vez aprovado pelo Conselho de Administração do Fundo Global, o orçamento é registado nos sistemas do Fundo Global como o orçamento aprovado oficial e utilizado como base para os relatórios financeiros a menos que seja alterado através de uma carta de implementação. O último orçamento sintético45 aprovado, conforme anexado ao acordo de subvenção ou a uma carta de implementação, é também o "orçamento de referência" e todos os ajustamentos ao orçamento serão comparados com esta versão para o estabelecimento de limiares de relevância.
</t>
    </r>
    <r>
      <rPr>
        <b/>
        <sz val="11"/>
        <color theme="1"/>
        <rFont val="Calibri"/>
        <family val="2"/>
        <scheme val="minor"/>
      </rPr>
      <t xml:space="preserve">4.5.1. </t>
    </r>
    <r>
      <rPr>
        <b/>
        <sz val="11"/>
        <color theme="1"/>
        <rFont val="Calibri"/>
        <family val="2"/>
        <scheme val="minor"/>
      </rPr>
      <t>Revisões orçamentais relevantes e não relevantes</t>
    </r>
    <r>
      <rPr>
        <sz val="11"/>
        <color theme="1"/>
        <rFont val="Calibri"/>
        <family val="2"/>
        <scheme val="minor"/>
      </rPr>
      <t xml:space="preserve">
172 As revisões do orçamento constituem ajustamentos de natureza puramente orçamental, não representam uma alteração no financiamento aprovado total para o período de implementação relevante e não afetam o quadro de desempenho. As revisões do orçamento foram classificadas como "materiais" e "não materiais" para efeitos de estabelecimento de um mecanismo preciso e claro para a aprovação de ajustamentos orçamentais.
174. A predefinição de uma categoria de custo discricionária inclui: recursos humanos, custos relacionados com viagens, serviços profissionais externos, equipamentos não sanitários e custos indiretos/despesas gerais. Podem ser adicionadas outras categorias predefinidas à lista de categorias de custo discricionárias, levando em conta o contexto do país e os riscos associados à subvenção, as quais serão comunicadas ao Recipiente Principal no acordo de subvenção ou por meio de uma notificação legal oficial.
176. Conforme atrás referido, as revisões do orçamento relevantes exigem a aprovação prévia por escrito do Fundo Global antes do início da atividade e do pagamento relacionado. A aprovação deve ser formalizada por meio de uma carta de implementação antes do seguinte período de relato. Os Recipientes Principais podem levar a cabo revisões não relevantes sem a aprovação prévia do Fundo Global.
177. Os limiares aplicáveis só se aplicam a revisões do orçamento que não alteram o quadro de desempenho. Se as revisões orçamentais forem acompanhadas de alterações nos indicadores e metas da estrutura de desempenho, é necessário respeitar o Manual de Política Operacional, Secção 2.2: Manual de Política Operacional sobre Revisões da Subvenção.
179. As revisões do orçamento são calculadas com base no orçamento ao nível da</t>
    </r>
    <r>
      <rPr>
        <b/>
        <sz val="11"/>
        <color theme="1"/>
        <rFont val="Calibri"/>
        <family val="2"/>
        <scheme val="minor"/>
      </rPr>
      <t xml:space="preserve"> intervençãopara o período de implementação total</t>
    </r>
    <r>
      <rPr>
        <sz val="11"/>
        <color theme="1"/>
        <rFont val="Calibri"/>
        <family val="2"/>
        <scheme val="minor"/>
      </rPr>
      <t xml:space="preserve"> e não no orçamento ao nível da intervenção de um determinado ano. As revisões do orçamento são calculadas com base tanto na intervenção "crescente" (que recebe os fundos) como na intervenção "decrescente" (da qual os fundos são retirados).
180. De igual modo, as revisões do orçamento para </t>
    </r>
    <r>
      <rPr>
        <b/>
        <sz val="11"/>
        <color theme="1"/>
        <rFont val="Calibri"/>
        <family val="2"/>
        <scheme val="minor"/>
      </rPr>
      <t>uma categoria de custo discricionária</t>
    </r>
    <r>
      <rPr>
        <sz val="11"/>
        <color theme="1"/>
        <rFont val="Calibri"/>
        <family val="2"/>
        <scheme val="minor"/>
      </rPr>
      <t xml:space="preserve"> são calculadas com base no </t>
    </r>
    <r>
      <rPr>
        <b/>
        <sz val="11"/>
        <color theme="1"/>
        <rFont val="Calibri"/>
        <family val="2"/>
        <scheme val="minor"/>
      </rPr>
      <t>orçamento do agrupamento de custos para o período total da implementação</t>
    </r>
    <r>
      <rPr>
        <sz val="11"/>
        <color theme="1"/>
        <rFont val="Calibri"/>
        <family val="2"/>
        <scheme val="minor"/>
      </rPr>
      <t xml:space="preserve"> e não no orçamento do elemento de custo de um determinado ano.
181. Tal significa que as revisões do orçamento relevantes podem também ser desencadeadas por revisões do orçamento não relevantes cumulativas. Consequentemente, os Recipientes Principais devem implementar mecanismos para monitorizar e assegurar que as revisões do orçamento não relevantes cumulativas não constituem uma revisão do orçamento relevante sem a aprovação prévia do Fundo Global ao longo do período de implementação.
182. Nos casos em que a aprovação prévia por escrito de uma revisão do orçamento relevante do Fundo Global não seja obtida, a aprovação da comunicação pós-incorrimento de variações relevantes é da inteira iniciativa do Fundo Global, com base na natureza da despesa e no contexto programático e financeiro. Caso essas despesas não sejam aceites pelo Fundo Global, serão classificadas como despesas não conformes49 e o Fundo Global solicitará o reembolso ao Recipiente Principal.
183. Em alguns casos, o Fundo Global pode exigir a aprovação prévia para todas as revisões do orçamento, independentemente do montante. ... comunicado ao Recipiente Principal na subvenção do acordo ou por meio de uma notificação legal oficial. ... 
192. As despesas conformes são aquelas que foram incorridas segundo os termos do acordo de subvenção relevante, ... Podem também ser aquelas despesas que tenham sido aprovadas previamente por escrito pelo Fundo Global. </t>
    </r>
  </si>
  <si>
    <r>
      <rPr>
        <b/>
        <sz val="10"/>
        <color rgb="FF000000"/>
        <rFont val="Arial"/>
        <family val="2"/>
      </rPr>
      <t>Por Agrupamento de custos</t>
    </r>
  </si>
  <si>
    <r>
      <rPr>
        <b/>
        <sz val="10"/>
        <color rgb="FF000000"/>
        <rFont val="Arial"/>
        <family val="2"/>
      </rPr>
      <t xml:space="preserve">Montante da despesa no período corrente </t>
    </r>
  </si>
  <si>
    <r>
      <rPr>
        <b/>
        <sz val="10"/>
        <color rgb="FF000000"/>
        <rFont val="Arial"/>
        <family val="2"/>
      </rPr>
      <t>Montante coberto pela amostra</t>
    </r>
  </si>
  <si>
    <r>
      <rPr>
        <i/>
        <sz val="11"/>
        <color rgb="FF000000"/>
        <rFont val="Arial"/>
        <family val="2"/>
      </rPr>
      <t>Metodologia de seleção da amostra</t>
    </r>
  </si>
  <si>
    <r>
      <rPr>
        <sz val="10"/>
        <color rgb="FF000000"/>
        <rFont val="Arial"/>
        <family val="2"/>
      </rPr>
      <t>1.0 Recursos Humanos (HR)</t>
    </r>
  </si>
  <si>
    <r>
      <rPr>
        <sz val="10"/>
        <color rgb="FF000000"/>
        <rFont val="Arial"/>
        <family val="2"/>
      </rPr>
      <t>2.0 Custos relacionados com viagens (TRC)</t>
    </r>
  </si>
  <si>
    <r>
      <rPr>
        <sz val="10"/>
        <color rgb="FF000000"/>
        <rFont val="Arial"/>
        <family val="2"/>
      </rPr>
      <t>3.0 Serviços Profissionais Externos (SPE)</t>
    </r>
  </si>
  <si>
    <r>
      <rPr>
        <sz val="10"/>
        <color rgb="FF000000"/>
        <rFont val="Arial"/>
        <family val="2"/>
      </rPr>
      <t>4.0 Produtos de saúde – produtos farmacêuticos (PSPF)</t>
    </r>
  </si>
  <si>
    <r>
      <rPr>
        <sz val="10"/>
        <color rgb="FF000000"/>
        <rFont val="Arial"/>
        <family val="2"/>
      </rPr>
      <t>5.0 Produtos de saúde - produtos não farmacêuticos (PSNF)</t>
    </r>
  </si>
  <si>
    <r>
      <rPr>
        <sz val="10"/>
        <color rgb="FF000000"/>
        <rFont val="Arial"/>
        <family val="2"/>
      </rPr>
      <t>6.0 Produtos de saúde - equipamentos (PSE)</t>
    </r>
  </si>
  <si>
    <r>
      <rPr>
        <sz val="10"/>
        <color rgb="FF000000"/>
        <rFont val="Arial"/>
        <family val="2"/>
      </rPr>
      <t>7.0 Custos de gestão da cadeia de aprovisionamento e abastecimento (GAA)</t>
    </r>
  </si>
  <si>
    <r>
      <rPr>
        <sz val="10"/>
        <color rgb="FF000000"/>
        <rFont val="Arial"/>
        <family val="2"/>
      </rPr>
      <t>8.0 Infraestruturas (INF)</t>
    </r>
  </si>
  <si>
    <r>
      <rPr>
        <sz val="10"/>
        <color rgb="FF000000"/>
        <rFont val="Arial"/>
        <family val="2"/>
      </rPr>
      <t>9.0 Equipamento não sanitário (NHP)</t>
    </r>
  </si>
  <si>
    <r>
      <rPr>
        <sz val="10"/>
        <color rgb="FF000000"/>
        <rFont val="Arial"/>
        <family val="2"/>
      </rPr>
      <t>10.0 Materiais de Comunicação e Publicações (MCP)</t>
    </r>
  </si>
  <si>
    <r>
      <rPr>
        <sz val="10"/>
        <color rgb="FF000000"/>
        <rFont val="Arial"/>
        <family val="2"/>
      </rPr>
      <t>11.0 Custos de administração do programa (AP)</t>
    </r>
  </si>
  <si>
    <r>
      <rPr>
        <sz val="10"/>
        <color rgb="FF000000"/>
        <rFont val="Arial"/>
        <family val="2"/>
      </rPr>
      <t>12.0 Apoio à subsistência do cliente/população-alvo (ASCPA)</t>
    </r>
  </si>
  <si>
    <r>
      <rPr>
        <sz val="10"/>
        <color rgb="FF000000"/>
        <rFont val="Arial"/>
        <family val="2"/>
      </rPr>
      <t>13.0 Pagamento por resultados</t>
    </r>
  </si>
  <si>
    <r>
      <rPr>
        <b/>
        <sz val="10"/>
        <color rgb="FF000000"/>
        <rFont val="Arial"/>
        <family val="2"/>
      </rPr>
      <t>Pelos Recipientes</t>
    </r>
  </si>
  <si>
    <r>
      <rPr>
        <b/>
        <sz val="12"/>
        <rFont val="Georgia"/>
        <family val="1"/>
      </rPr>
      <t xml:space="preserve">B. DESAGREGAÇÃO POR INTERVENÇÕES </t>
    </r>
  </si>
  <si>
    <r>
      <rPr>
        <i/>
        <sz val="11"/>
        <color rgb="FF000000"/>
        <rFont val="Arial"/>
        <family val="2"/>
      </rPr>
      <t xml:space="preserve">Metodologia de seleção da amostra </t>
    </r>
    <r>
      <rPr>
        <sz val="11"/>
        <color rgb="FF000000"/>
        <rFont val="Arial"/>
        <family val="2"/>
      </rPr>
      <t xml:space="preserve">
</t>
    </r>
    <r>
      <rPr>
        <i/>
        <sz val="11"/>
        <color rgb="FF000000"/>
        <rFont val="Arial"/>
        <family val="2"/>
      </rPr>
      <t xml:space="preserve">Baseada no controlo vs. substantiva. </t>
    </r>
    <r>
      <rPr>
        <i/>
        <sz val="11"/>
        <color rgb="FF000000"/>
        <rFont val="Arial"/>
        <family val="2"/>
      </rPr>
      <t xml:space="preserve">Quando substantiva, divulgar a dimensão relativa da amostra da população testada. </t>
    </r>
    <r>
      <rPr>
        <i/>
        <sz val="11"/>
        <color rgb="FF000000"/>
        <rFont val="Arial"/>
        <family val="2"/>
      </rPr>
      <t>Quando baseada no controlo, comentar sobre a existência e a eficácia dos sistemas de controlo.</t>
    </r>
  </si>
  <si>
    <r>
      <rPr>
        <b/>
        <sz val="12"/>
        <rFont val="Georgia"/>
        <family val="1"/>
      </rPr>
      <t>Total de despesas não conformes</t>
    </r>
  </si>
  <si>
    <r>
      <rPr>
        <b/>
        <sz val="12"/>
        <rFont val="Georgia"/>
        <family val="1"/>
      </rPr>
      <t>Excedentes cumulativos não autorizados pelo FG</t>
    </r>
  </si>
  <si>
    <r>
      <rPr>
        <sz val="11"/>
        <color theme="1"/>
        <rFont val="Arial"/>
        <family val="2"/>
      </rPr>
      <t>RP</t>
    </r>
  </si>
  <si>
    <r>
      <rPr>
        <sz val="11"/>
        <color theme="1"/>
        <rFont val="Arial"/>
        <family val="2"/>
      </rPr>
      <t>SR 1</t>
    </r>
  </si>
  <si>
    <r>
      <rPr>
        <sz val="11"/>
        <color theme="1"/>
        <rFont val="Arial"/>
        <family val="2"/>
      </rPr>
      <t xml:space="preserve">Modalidades de fluxos de fundos; </t>
    </r>
  </si>
  <si>
    <r>
      <rPr>
        <sz val="11"/>
        <color theme="1"/>
        <rFont val="Arial"/>
        <family val="2"/>
      </rPr>
      <t xml:space="preserve">Fraude financeira, corrupção e furto; </t>
    </r>
  </si>
  <si>
    <r>
      <rPr>
        <sz val="11"/>
        <color theme="1"/>
        <rFont val="Arial"/>
        <family val="2"/>
      </rPr>
      <t>Limitações de racionalidade económica</t>
    </r>
  </si>
  <si>
    <r>
      <rPr>
        <sz val="11"/>
        <color theme="1"/>
        <rFont val="Arial"/>
        <family val="2"/>
      </rPr>
      <t>SR 2</t>
    </r>
  </si>
  <si>
    <r>
      <rPr>
        <sz val="11"/>
        <color theme="1"/>
        <rFont val="Arial"/>
        <family val="2"/>
      </rPr>
      <t>SR 3</t>
    </r>
  </si>
  <si>
    <r>
      <rPr>
        <sz val="11"/>
        <color theme="1"/>
        <rFont val="Arial"/>
        <family val="2"/>
      </rPr>
      <t>SR 4</t>
    </r>
  </si>
  <si>
    <r>
      <rPr>
        <sz val="11"/>
        <color theme="1"/>
        <rFont val="Arial"/>
        <family val="2"/>
      </rPr>
      <t xml:space="preserve">Controlos internos; </t>
    </r>
  </si>
  <si>
    <r>
      <rPr>
        <sz val="11"/>
        <color theme="1"/>
        <rFont val="Arial"/>
        <family val="2"/>
      </rPr>
      <t xml:space="preserve">Relatórios contabilísticos e financeiros; </t>
    </r>
  </si>
  <si>
    <r>
      <rPr>
        <sz val="11"/>
        <color theme="1"/>
        <rFont val="Arial"/>
        <family val="2"/>
      </rPr>
      <t xml:space="preserve">Baixo, Moderado, Alto, Muito Alto </t>
    </r>
  </si>
  <si>
    <r>
      <rPr>
        <sz val="11"/>
        <color theme="1"/>
        <rFont val="Arial"/>
        <family val="2"/>
      </rPr>
      <t>Avaliação geral de risco financeiro</t>
    </r>
  </si>
  <si>
    <r>
      <rPr>
        <sz val="11"/>
        <color theme="1"/>
        <rFont val="Arial"/>
        <family val="2"/>
      </rPr>
      <t>Inadequação das disposições de auditoria</t>
    </r>
  </si>
  <si>
    <r>
      <rPr>
        <sz val="11"/>
        <color theme="1"/>
        <rFont val="Calibri"/>
        <family val="2"/>
        <scheme val="minor"/>
      </rPr>
      <t>15. O risco de Modalidades inadequadas de fluxos de fundos é definido como a possibilidade de que os fundos orçamentados pelo Fundo Global não sejam utilizados pelos Recipientes Principais (RP) ou Sub-recipientes (SR) dentro dos prazos acordados no orçamento da subvenção devido a (i) modalidades de implementação inadequadas, (ii) estrangulamentos na canalização do fluxo de fundos dos Recipientes Principais para os SR e outros parceiros de implementação, incluindo beneficiários, devido a fatores externos e (iii) gestão inadequada do fluxo de caixa pelo Recipiente Principal. 16. O risco de Controlos internos inadequados é definido como a possibilidade de que os recursos do Fundo Global sejam indevidamente utilizados como resultado da falta de (i) controlo bem concebido e eficaz aos níveis da entidade, do processo e transacional, (ii) conformidade com os procedimentos, políticas e lei aplicável e (iii) salvaguarda dos ativos do Fundo Global. 17. O risco de Fraude financeira, Corrupção e Furto é definido como a possibilidade de que (i) os ativos financiados pelo Fundo Global (financeiros e não financeiros) sejam desviados, (ii) as demonstrações financeiras comunicadas ao Fundo Global estejam intencionalmente incorretas e (iii) o Fundo Global incorra em perda financeira como resultado de se envolver em práticas corruptas, práticas fraudulentas, práticas coercivas, práticas colusórias, práticas obstrutivas, branqueamento de capitais e financiamento de terrorismo, coletivamente designadas por "práticas interditas". 18. O risco de Relatórios contabilísticos e financeiros inadequados é definido como a possibilidade de que os registos mantidos e os relatórios financeiros fornecidos pelo Recipiente Principal e pelos Sub-recipientes relacionados com o financiamento do Fundo Global estejam incorretos2, atrasados, incompletos ou possuam documentos justificativos inadequados. 19. O risco de uma Relação custo-benefício baixa é definido como a possibilidade de os recursos do Fundo Global se perderem devido a uma Ausência de Eficácia e Eficiência3 e de os implementadores não selecionarem as opções mais económicas. 20. O risco de Modalidades de auditoria inadequadas é definido como a possibilidade de as modalidades de auditoria externas e internas não serem eficazes (conceção e funcionamento) ou adequadas para fornecer ao Fundo Global o nível de garantia financeira esperado relativamente às medidas de gestão do risco dos implementadores4</t>
    </r>
  </si>
  <si>
    <r>
      <rPr>
        <sz val="11"/>
        <color theme="1"/>
        <rFont val="Calibri"/>
        <family val="2"/>
        <scheme val="minor"/>
      </rPr>
      <t>https://www.theglobalfund.org/media/7540/financial_financialriskmanagement_guidelines_en.pdf?u=636784020850000000</t>
    </r>
  </si>
  <si>
    <r>
      <rPr>
        <sz val="11"/>
        <color theme="1"/>
        <rFont val="Arial"/>
        <family val="2"/>
      </rPr>
      <t>Subvenção</t>
    </r>
  </si>
  <si>
    <r>
      <rPr>
        <b/>
        <sz val="8"/>
        <color rgb="FF000000"/>
        <rFont val="Calibri"/>
        <family val="2"/>
      </rPr>
      <t>Muito alto</t>
    </r>
  </si>
  <si>
    <r>
      <rPr>
        <b/>
        <sz val="8"/>
        <color rgb="FF000000"/>
        <rFont val="Calibri"/>
        <family val="2"/>
      </rPr>
      <t>Alto</t>
    </r>
  </si>
  <si>
    <r>
      <rPr>
        <b/>
        <sz val="8"/>
        <color rgb="FF000000"/>
        <rFont val="Calibri"/>
        <family val="2"/>
      </rPr>
      <t>Moderado</t>
    </r>
  </si>
  <si>
    <r>
      <rPr>
        <b/>
        <sz val="8"/>
        <color rgb="FF000000"/>
        <rFont val="Calibri"/>
        <family val="2"/>
      </rPr>
      <t>Baixo</t>
    </r>
  </si>
  <si>
    <r>
      <rPr>
        <sz val="11"/>
        <color theme="1"/>
        <rFont val="Arial"/>
        <family val="2"/>
      </rPr>
      <t>Áreas de risco acrescido devido à COVID-19</t>
    </r>
  </si>
  <si>
    <r>
      <rPr>
        <sz val="11"/>
        <color theme="1"/>
        <rFont val="Arial"/>
        <family val="2"/>
      </rPr>
      <t>Metodologia</t>
    </r>
  </si>
  <si>
    <r>
      <t xml:space="preserve">Orçamento DE REFERÊNCIA </t>
    </r>
    <r>
      <rPr>
        <sz val="12"/>
        <color rgb="FFFF0000"/>
        <rFont val="Georgia"/>
        <family val="1"/>
      </rPr>
      <t>cumulativo</t>
    </r>
    <r>
      <rPr>
        <sz val="12"/>
        <rFont val="Georgia"/>
        <family val="1"/>
      </rPr>
      <t xml:space="preserve"> Orçamento vs. Variações reais cumulativas*</t>
    </r>
  </si>
  <si>
    <t>Func. Área</t>
  </si>
  <si>
    <t>Grau</t>
  </si>
  <si>
    <t>Conclusão</t>
  </si>
  <si>
    <t>Consequência</t>
  </si>
  <si>
    <t>Recomendação</t>
  </si>
  <si>
    <t>Benefícios</t>
  </si>
  <si>
    <t>Resposta da Direção</t>
  </si>
  <si>
    <t>Outros comentários do Auditor</t>
  </si>
  <si>
    <r>
      <rPr>
        <b/>
        <sz val="10"/>
        <color rgb="FF2E2E38"/>
        <rFont val="Arial"/>
        <family val="2"/>
      </rPr>
      <t>Agrupamento de custos</t>
    </r>
  </si>
  <si>
    <r>
      <rPr>
        <b/>
        <sz val="10"/>
        <color rgb="FF2E2E38"/>
        <rFont val="Arial"/>
        <family val="2"/>
      </rPr>
      <t>Despesa total</t>
    </r>
  </si>
  <si>
    <r>
      <rPr>
        <b/>
        <sz val="10"/>
        <color rgb="FF2E2E38"/>
        <rFont val="Arial"/>
        <family val="2"/>
      </rPr>
      <t>Total</t>
    </r>
  </si>
  <si>
    <r>
      <rPr>
        <b/>
        <sz val="10"/>
        <color rgb="FF2E2E38"/>
        <rFont val="Arial"/>
        <family val="2"/>
      </rPr>
      <t>Número de Conclusões</t>
    </r>
  </si>
  <si>
    <r>
      <rPr>
        <b/>
        <sz val="10"/>
        <color rgb="FF2E2E38"/>
        <rFont val="Arial"/>
        <family val="2"/>
      </rPr>
      <t>% de categoria de custo</t>
    </r>
  </si>
  <si>
    <r>
      <rPr>
        <b/>
        <sz val="10"/>
        <color rgb="FF2E2E38"/>
        <rFont val="Arial"/>
        <family val="2"/>
      </rPr>
      <t>Montante investido</t>
    </r>
  </si>
  <si>
    <r>
      <rPr>
        <sz val="11"/>
        <color theme="1"/>
        <rFont val="Calibri"/>
        <family val="2"/>
        <scheme val="minor"/>
      </rPr>
      <t xml:space="preserve">INSTRUÇÕES: introduza as informações nas células amarelas e brancas; não manipule as fórmulas nas células verdes. </t>
    </r>
  </si>
  <si>
    <r>
      <rPr>
        <b/>
        <sz val="12"/>
        <rFont val="Georgia"/>
        <family val="1"/>
      </rPr>
      <t xml:space="preserve">C. DESAGREGAÇÃO POR ENTIDADE IMPLEMENTADORA </t>
    </r>
  </si>
  <si>
    <r>
      <rPr>
        <sz val="11"/>
        <color theme="1"/>
        <rFont val="Calibri"/>
        <family val="2"/>
        <scheme val="minor"/>
      </rPr>
      <t>*Para informar a opinião sobre a conformidade, os auditores necessitam de garantir que as autorizações por escrito fornecidas pelo FG justificam o excesso nas despesas não cobertas pelas flexibilidades</t>
    </r>
  </si>
  <si>
    <r>
      <rPr>
        <sz val="12"/>
        <rFont val="Georgia"/>
        <family val="1"/>
      </rPr>
      <t>Nota: embora a despesa geral possa estar dentro dos limites do orçamento aprovado, as informações presentes neste quadro destinam-se a documentar os excedentes inelegíveis cumulativos detetados pela entidade implementadora.</t>
    </r>
  </si>
  <si>
    <r>
      <rPr>
        <b/>
        <sz val="12"/>
        <rFont val="Georgia"/>
        <family val="1"/>
      </rPr>
      <t>A- DESAGREGAÇÃO POR AGRUPAMENTO DE CUSTOS</t>
    </r>
  </si>
  <si>
    <r>
      <rPr>
        <sz val="10"/>
        <color theme="1"/>
        <rFont val="Arial"/>
        <family val="2"/>
      </rPr>
      <t>RH</t>
    </r>
  </si>
  <si>
    <r>
      <rPr>
        <sz val="10"/>
        <color theme="1"/>
        <rFont val="Arial"/>
        <family val="2"/>
      </rPr>
      <t>CRV</t>
    </r>
  </si>
  <si>
    <r>
      <rPr>
        <sz val="10"/>
        <color theme="1"/>
        <rFont val="Arial"/>
        <family val="2"/>
      </rPr>
      <t>SPE</t>
    </r>
  </si>
  <si>
    <r>
      <rPr>
        <sz val="10"/>
        <color theme="1"/>
        <rFont val="Arial"/>
        <family val="2"/>
      </rPr>
      <t>PSPF</t>
    </r>
  </si>
  <si>
    <r>
      <rPr>
        <sz val="10"/>
        <color theme="1"/>
        <rFont val="Arial"/>
        <family val="2"/>
      </rPr>
      <t>PSNF</t>
    </r>
  </si>
  <si>
    <r>
      <rPr>
        <sz val="10"/>
        <color theme="1"/>
        <rFont val="Arial"/>
        <family val="2"/>
      </rPr>
      <t>PSE</t>
    </r>
  </si>
  <si>
    <r>
      <rPr>
        <sz val="10"/>
        <color theme="1"/>
        <rFont val="Arial"/>
        <family val="2"/>
      </rPr>
      <t>GAA</t>
    </r>
  </si>
  <si>
    <r>
      <rPr>
        <sz val="10"/>
        <color theme="1"/>
        <rFont val="Arial"/>
        <family val="2"/>
      </rPr>
      <t>INF</t>
    </r>
  </si>
  <si>
    <r>
      <rPr>
        <sz val="10"/>
        <color theme="1"/>
        <rFont val="Arial"/>
        <family val="2"/>
      </rPr>
      <t>HHP</t>
    </r>
  </si>
  <si>
    <r>
      <rPr>
        <sz val="10"/>
        <color theme="1"/>
        <rFont val="Arial"/>
        <family val="2"/>
      </rPr>
      <t>NY.GDP.MKTP.KD.ZG</t>
    </r>
  </si>
  <si>
    <r>
      <rPr>
        <sz val="10"/>
        <color theme="1"/>
        <rFont val="Arial"/>
        <family val="2"/>
      </rPr>
      <t>P&amp;A</t>
    </r>
  </si>
  <si>
    <r>
      <rPr>
        <sz val="10"/>
        <color theme="1"/>
        <rFont val="Arial"/>
        <family val="2"/>
      </rPr>
      <t>ASCPA</t>
    </r>
  </si>
  <si>
    <r>
      <rPr>
        <sz val="10"/>
        <color theme="1"/>
        <rFont val="Arial"/>
        <family val="2"/>
      </rPr>
      <t>PpR</t>
    </r>
  </si>
  <si>
    <r>
      <rPr>
        <b/>
        <sz val="12"/>
        <rFont val="Georgia"/>
        <family val="1"/>
      </rPr>
      <t xml:space="preserve">Orçamento DE REFERÊNCIA cumulativo </t>
    </r>
  </si>
  <si>
    <r>
      <rPr>
        <b/>
        <sz val="12"/>
        <rFont val="Georgia"/>
        <family val="1"/>
      </rPr>
      <t>Despesa real cumulativa</t>
    </r>
  </si>
  <si>
    <r>
      <t xml:space="preserve">Orçamento DE REFERÊNCIA </t>
    </r>
    <r>
      <rPr>
        <sz val="12"/>
        <color rgb="FFFF0000"/>
        <rFont val="Georgia"/>
        <family val="1"/>
      </rPr>
      <t>cumulativo</t>
    </r>
    <r>
      <rPr>
        <sz val="12"/>
        <rFont val="Georgia"/>
        <family val="1"/>
      </rPr>
      <t xml:space="preserve"> Orçamento vs. Variações reais cumulativas*</t>
    </r>
  </si>
  <si>
    <r>
      <rPr>
        <b/>
        <sz val="12"/>
        <rFont val="Georgia"/>
        <family val="1"/>
      </rPr>
      <t>%</t>
    </r>
  </si>
  <si>
    <r>
      <rPr>
        <b/>
        <sz val="12"/>
        <rFont val="Georgia"/>
        <family val="1"/>
      </rPr>
      <t>Excedente autorizado pelas diretrizes de orçamentação%</t>
    </r>
  </si>
  <si>
    <r>
      <rPr>
        <b/>
        <sz val="12"/>
        <rFont val="Georgia"/>
        <family val="1"/>
      </rPr>
      <t>Excesso não autorizado</t>
    </r>
  </si>
  <si>
    <r>
      <rPr>
        <b/>
        <sz val="12"/>
        <rFont val="Georgia"/>
        <family val="1"/>
      </rPr>
      <t>Excedentes não autorizados pelo Fundo Global</t>
    </r>
  </si>
  <si>
    <r>
      <rPr>
        <b/>
        <sz val="12"/>
        <rFont val="Georgia"/>
        <family val="1"/>
      </rPr>
      <t xml:space="preserve">Notas relativas aos excedentes </t>
    </r>
  </si>
  <si>
    <r>
      <rPr>
        <b/>
        <sz val="12"/>
        <rFont val="Georgia"/>
        <family val="1"/>
      </rPr>
      <t xml:space="preserve">Orçamento DE REFERÊNCIA cumulativo </t>
    </r>
  </si>
  <si>
    <r>
      <rPr>
        <b/>
        <sz val="12"/>
        <rFont val="Georgia"/>
        <family val="1"/>
      </rPr>
      <t>Despesa real cumulativa</t>
    </r>
  </si>
  <si>
    <r>
      <t xml:space="preserve">Orçamento DE REFERÊNCIA </t>
    </r>
    <r>
      <rPr>
        <sz val="12"/>
        <color rgb="FFFF0000"/>
        <rFont val="Georgia"/>
        <family val="1"/>
      </rPr>
      <t>cumulativo</t>
    </r>
    <r>
      <rPr>
        <sz val="12"/>
        <rFont val="Georgia"/>
        <family val="1"/>
      </rPr>
      <t xml:space="preserve"> Orçamento vs. Variações reais cumulativas*</t>
    </r>
  </si>
  <si>
    <r>
      <rPr>
        <b/>
        <sz val="12"/>
        <rFont val="Georgia"/>
        <family val="1"/>
      </rPr>
      <t>%</t>
    </r>
  </si>
  <si>
    <r>
      <rPr>
        <b/>
        <sz val="12"/>
        <rFont val="Georgia"/>
        <family val="1"/>
      </rPr>
      <t>Excedentes não autorizados pelo Fundo Global</t>
    </r>
  </si>
  <si>
    <r>
      <rPr>
        <b/>
        <sz val="12"/>
        <rFont val="Georgia"/>
        <family val="1"/>
      </rPr>
      <t xml:space="preserve">Notas relativas aos excedentes </t>
    </r>
  </si>
  <si>
    <r>
      <rPr>
        <b/>
        <sz val="12"/>
        <color theme="1"/>
        <rFont val="Georgia"/>
        <family val="1"/>
      </rPr>
      <t>Dimensão orçamental (agrupamento de custos)</t>
    </r>
  </si>
  <si>
    <r>
      <rPr>
        <sz val="12"/>
        <rFont val="Georgia"/>
        <family val="1"/>
      </rPr>
      <t>1 Recursos Humanos (RH)</t>
    </r>
  </si>
  <si>
    <r>
      <rPr>
        <sz val="12"/>
        <rFont val="Georgia"/>
        <family val="1"/>
      </rPr>
      <t>2. Custos Relacionados com Viagens (CRV)</t>
    </r>
  </si>
  <si>
    <r>
      <rPr>
        <sz val="12"/>
        <rFont val="Georgia"/>
        <family val="1"/>
      </rPr>
      <t>3. Serviços Profissionais Externos (SPE)</t>
    </r>
  </si>
  <si>
    <r>
      <rPr>
        <sz val="12"/>
        <rFont val="Georgia"/>
        <family val="1"/>
      </rPr>
      <t>4. Produtos de saúde – produtos farmacêuticos (PSPF)</t>
    </r>
  </si>
  <si>
    <r>
      <rPr>
        <sz val="12"/>
        <rFont val="Georgia"/>
        <family val="1"/>
      </rPr>
      <t>5. Produtos de saúde - produtos não farmacêuticos (PSNF)</t>
    </r>
  </si>
  <si>
    <r>
      <rPr>
        <sz val="12"/>
        <rFont val="Georgia"/>
        <family val="1"/>
      </rPr>
      <t>6. Produtos de saúde - equipamentos (PSE)</t>
    </r>
  </si>
  <si>
    <r>
      <rPr>
        <sz val="12"/>
        <rFont val="Georgia"/>
        <family val="1"/>
      </rPr>
      <t>7. Custos de gestão de aprovisionamento e abastecimento (GAA)</t>
    </r>
  </si>
  <si>
    <r>
      <rPr>
        <sz val="12"/>
        <rFont val="Georgia"/>
        <family val="1"/>
      </rPr>
      <t>8. Infraestruturas (INF)</t>
    </r>
  </si>
  <si>
    <r>
      <rPr>
        <sz val="12"/>
        <rFont val="Georgia"/>
        <family val="1"/>
      </rPr>
      <t>9. Equipamento Não Sanitário (ENS)</t>
    </r>
  </si>
  <si>
    <r>
      <rPr>
        <sz val="12"/>
        <rFont val="Georgia"/>
        <family val="1"/>
      </rPr>
      <t>10. Materiais de Comunicação e Publicações (MCP)</t>
    </r>
  </si>
  <si>
    <r>
      <rPr>
        <sz val="12"/>
        <rFont val="Georgia"/>
        <family val="1"/>
      </rPr>
      <t>11. Custos de administração do programa (AP)</t>
    </r>
  </si>
  <si>
    <r>
      <rPr>
        <sz val="12"/>
        <rFont val="Georgia"/>
        <family val="1"/>
      </rPr>
      <t>12. Apoio à subsistência do cliente/população-alvo (ASCPA)</t>
    </r>
  </si>
  <si>
    <r>
      <rPr>
        <sz val="12"/>
        <rFont val="Georgia"/>
        <family val="1"/>
      </rPr>
      <t>13. Pagamento por resultados</t>
    </r>
  </si>
  <si>
    <r>
      <rPr>
        <b/>
        <sz val="12"/>
        <rFont val="Georgia"/>
        <family val="1"/>
      </rPr>
      <t>Total de aplicações de fundos da subvenção (saídas de caixa)</t>
    </r>
  </si>
  <si>
    <r>
      <rPr>
        <b/>
        <sz val="12"/>
        <rFont val="Georgia"/>
        <family val="1"/>
      </rPr>
      <t>Orçamento para o período de relato</t>
    </r>
  </si>
  <si>
    <r>
      <rPr>
        <b/>
        <sz val="12"/>
        <color theme="1"/>
        <rFont val="Georgia"/>
        <family val="1"/>
      </rPr>
      <t>Entidade implementadora</t>
    </r>
  </si>
  <si>
    <r>
      <rPr>
        <i/>
        <sz val="11"/>
        <color rgb="FF000000"/>
        <rFont val="Arial"/>
        <family val="2"/>
      </rPr>
      <t>%</t>
    </r>
  </si>
  <si>
    <r>
      <rPr>
        <b/>
        <sz val="10"/>
        <color rgb="FF000000"/>
        <rFont val="Arial"/>
        <family val="2"/>
      </rPr>
      <t xml:space="preserve">Montante da despesa no período corrente </t>
    </r>
  </si>
  <si>
    <r>
      <rPr>
        <b/>
        <sz val="10"/>
        <color rgb="FF000000"/>
        <rFont val="Arial"/>
        <family val="2"/>
      </rPr>
      <t>Montante coberto pela amostra</t>
    </r>
  </si>
  <si>
    <r>
      <rPr>
        <i/>
        <sz val="11"/>
        <color rgb="FF000000"/>
        <rFont val="Arial"/>
        <family val="2"/>
      </rPr>
      <t>%</t>
    </r>
  </si>
  <si>
    <r>
      <rPr>
        <b/>
        <sz val="10"/>
        <color rgb="FF2E2E38"/>
        <rFont val="Arial"/>
        <family val="2"/>
      </rPr>
      <t>RP</t>
    </r>
  </si>
  <si>
    <r>
      <rPr>
        <b/>
        <sz val="10"/>
        <color rgb="FF2E2E38"/>
        <rFont val="Arial"/>
        <family val="2"/>
      </rPr>
      <t>SR 1</t>
    </r>
  </si>
  <si>
    <r>
      <rPr>
        <b/>
        <sz val="10"/>
        <color rgb="FF2E2E38"/>
        <rFont val="Arial"/>
        <family val="2"/>
      </rPr>
      <t>SR 2</t>
    </r>
  </si>
  <si>
    <r>
      <rPr>
        <b/>
        <sz val="10"/>
        <color rgb="FF2E2E38"/>
        <rFont val="Arial"/>
        <family val="2"/>
      </rPr>
      <t>SR 3</t>
    </r>
  </si>
  <si>
    <r>
      <rPr>
        <b/>
        <sz val="10"/>
        <color rgb="FF2E2E38"/>
        <rFont val="Arial"/>
        <family val="2"/>
      </rPr>
      <t>Número de Conclusões</t>
    </r>
  </si>
  <si>
    <r>
      <rPr>
        <b/>
        <sz val="10"/>
        <color rgb="FF2E2E38"/>
        <rFont val="Arial"/>
        <family val="2"/>
      </rPr>
      <t>Montante investido</t>
    </r>
  </si>
  <si>
    <r>
      <rPr>
        <b/>
        <sz val="10"/>
        <color rgb="FF2E2E38"/>
        <rFont val="Arial"/>
        <family val="2"/>
      </rPr>
      <t>% de categoria de custo</t>
    </r>
  </si>
  <si>
    <r>
      <rPr>
        <b/>
        <sz val="10"/>
        <color rgb="FF2E2E38"/>
        <rFont val="Arial"/>
        <family val="2"/>
      </rPr>
      <t>Número de Conclusões</t>
    </r>
  </si>
  <si>
    <r>
      <rPr>
        <b/>
        <sz val="10"/>
        <color rgb="FF2E2E38"/>
        <rFont val="Arial"/>
        <family val="2"/>
      </rPr>
      <t>Montante investido</t>
    </r>
  </si>
  <si>
    <r>
      <rPr>
        <b/>
        <sz val="10"/>
        <color rgb="FF2E2E38"/>
        <rFont val="Arial"/>
        <family val="2"/>
      </rPr>
      <t>% de categoria de custo</t>
    </r>
  </si>
  <si>
    <r>
      <rPr>
        <b/>
        <sz val="10"/>
        <color rgb="FF2E2E38"/>
        <rFont val="Arial"/>
        <family val="2"/>
      </rPr>
      <t>Número de Conclusões</t>
    </r>
  </si>
  <si>
    <r>
      <rPr>
        <b/>
        <sz val="10"/>
        <color rgb="FF2E2E38"/>
        <rFont val="Arial"/>
        <family val="2"/>
      </rPr>
      <t>Montante investido</t>
    </r>
  </si>
  <si>
    <r>
      <rPr>
        <b/>
        <sz val="10"/>
        <color rgb="FF2E2E38"/>
        <rFont val="Arial"/>
        <family val="2"/>
      </rPr>
      <t>% de categoria de custo</t>
    </r>
  </si>
  <si>
    <r>
      <rPr>
        <b/>
        <sz val="10"/>
        <color rgb="FF2E2E38"/>
        <rFont val="Arial"/>
        <family val="2"/>
      </rPr>
      <t>Número de Conclusões</t>
    </r>
  </si>
  <si>
    <r>
      <rPr>
        <b/>
        <sz val="10"/>
        <color rgb="FF2E2E38"/>
        <rFont val="Arial"/>
        <family val="2"/>
      </rPr>
      <t>Montante investido</t>
    </r>
  </si>
  <si>
    <r>
      <rPr>
        <b/>
        <sz val="10"/>
        <color rgb="FF2E2E38"/>
        <rFont val="Arial"/>
        <family val="2"/>
      </rPr>
      <t>% de categoria de custo</t>
    </r>
  </si>
  <si>
    <t>Despesa real</t>
  </si>
  <si>
    <t>Despesa real*</t>
  </si>
  <si>
    <t>Orçamento para o período de relato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</si>
</sst>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Georgia"/>
      <family val="1"/>
    </font>
    <font>
      <sz val="12"/>
      <name val="Georgia"/>
      <family val="1"/>
    </font>
    <font>
      <b/>
      <sz val="12"/>
      <color theme="1"/>
      <name val="Georgia"/>
      <family val="1"/>
    </font>
    <font>
      <sz val="10"/>
      <name val="Georgia"/>
      <family val="1"/>
    </font>
    <font>
      <b/>
      <sz val="9"/>
      <color indexed="81"/>
      <name val="Tahoma"/>
      <family val="2"/>
    </font>
    <font>
      <b/>
      <sz val="10"/>
      <color rgb="FF000000"/>
      <name val="Arial"/>
      <family val="2"/>
    </font>
    <font>
      <i/>
      <sz val="11"/>
      <color rgb="FF000000"/>
      <name val="Arial"/>
      <family val="2"/>
    </font>
    <font>
      <sz val="10"/>
      <color rgb="FF000000"/>
      <name val="Arial"/>
      <family val="2"/>
    </font>
    <font>
      <sz val="11"/>
      <color theme="1"/>
      <name val="Arial"/>
      <family val="2"/>
    </font>
    <font>
      <sz val="8"/>
      <name val="Calibri"/>
      <family val="2"/>
      <scheme val="minor"/>
    </font>
    <font>
      <b/>
      <sz val="8"/>
      <color rgb="FF000000"/>
      <name val="Calibri"/>
      <family val="2"/>
    </font>
    <font>
      <b/>
      <sz val="10"/>
      <color rgb="FF2E2E38"/>
      <name val="Arial"/>
      <family val="2"/>
    </font>
    <font>
      <sz val="10"/>
      <color theme="1"/>
      <name val="Arial"/>
      <family val="2"/>
    </font>
    <font>
      <sz val="10"/>
      <color rgb="FF2E2E38"/>
      <name val="Arial"/>
      <family val="2"/>
    </font>
    <font>
      <sz val="12"/>
      <color rgb="FFFF0000"/>
      <name val="Georgia"/>
      <family val="1"/>
    </font>
    <font>
      <sz val="11"/>
      <color rgb="FF000000"/>
      <name val="Arial"/>
      <family val="2"/>
    </font>
  </fonts>
  <fills count="1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indexed="42"/>
        <bgColor indexed="64"/>
      </patternFill>
    </fill>
    <fill>
      <patternFill patternType="solid">
        <fgColor rgb="FFC1F4BA"/>
        <bgColor indexed="64"/>
      </patternFill>
    </fill>
    <fill>
      <patternFill patternType="solid">
        <fgColor rgb="FFFFFF99"/>
        <bgColor indexed="64"/>
      </patternFill>
    </fill>
    <fill>
      <patternFill patternType="solid">
        <fgColor theme="0"/>
        <bgColor indexed="64"/>
      </patternFill>
    </fill>
    <fill>
      <patternFill patternType="solid">
        <fgColor rgb="FFDCE6F1"/>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0" tint="-4.9989318521683403E-2"/>
        <bgColor indexed="64"/>
      </patternFill>
    </fill>
  </fills>
  <borders count="42">
    <border>
      <left/>
      <right/>
      <top/>
      <bottom/>
      <diagonal/>
    </border>
    <border>
      <left style="hair">
        <color theme="8"/>
      </left>
      <right/>
      <top style="thin">
        <color indexed="64"/>
      </top>
      <bottom style="thin">
        <color indexed="64"/>
      </bottom>
      <diagonal/>
    </border>
    <border>
      <left/>
      <right style="hair">
        <color theme="8"/>
      </right>
      <top style="thin">
        <color indexed="64"/>
      </top>
      <bottom style="thin">
        <color indexed="64"/>
      </bottom>
      <diagonal/>
    </border>
    <border>
      <left style="hair">
        <color theme="8"/>
      </left>
      <right style="hair">
        <color theme="8"/>
      </right>
      <top style="thin">
        <color indexed="64"/>
      </top>
      <bottom style="thin">
        <color indexed="64"/>
      </bottom>
      <diagonal/>
    </border>
    <border>
      <left style="hair">
        <color theme="8"/>
      </left>
      <right style="hair">
        <color theme="8"/>
      </right>
      <top/>
      <bottom style="hair">
        <color theme="8"/>
      </bottom>
      <diagonal/>
    </border>
    <border>
      <left style="hair">
        <color theme="8"/>
      </left>
      <right style="hair">
        <color theme="8"/>
      </right>
      <top style="hair">
        <color theme="8"/>
      </top>
      <bottom style="hair">
        <color theme="8"/>
      </bottom>
      <diagonal/>
    </border>
    <border>
      <left style="hair">
        <color theme="8"/>
      </left>
      <right/>
      <top style="thin">
        <color indexed="64"/>
      </top>
      <bottom style="hair">
        <color theme="8"/>
      </bottom>
      <diagonal/>
    </border>
    <border>
      <left/>
      <right style="hair">
        <color theme="8"/>
      </right>
      <top style="thin">
        <color indexed="64"/>
      </top>
      <bottom style="hair">
        <color theme="8"/>
      </bottom>
      <diagonal/>
    </border>
    <border>
      <left style="medium">
        <color indexed="64"/>
      </left>
      <right/>
      <top style="hair">
        <color theme="8"/>
      </top>
      <bottom style="medium">
        <color indexed="64"/>
      </bottom>
      <diagonal/>
    </border>
    <border>
      <left/>
      <right style="hair">
        <color rgb="FF33CCCC"/>
      </right>
      <top style="hair">
        <color theme="8"/>
      </top>
      <bottom style="medium">
        <color indexed="64"/>
      </bottom>
      <diagonal/>
    </border>
    <border>
      <left style="hair">
        <color rgb="FF33CCCC"/>
      </left>
      <right style="hair">
        <color rgb="FF33CCCC"/>
      </right>
      <top/>
      <bottom style="medium">
        <color indexed="64"/>
      </bottom>
      <diagonal/>
    </border>
    <border>
      <left/>
      <right/>
      <top/>
      <bottom style="medium">
        <color indexed="64"/>
      </bottom>
      <diagonal/>
    </border>
    <border>
      <left style="hair">
        <color theme="8"/>
      </left>
      <right style="hair">
        <color theme="8"/>
      </right>
      <top style="hair">
        <color theme="8"/>
      </top>
      <bottom style="medium">
        <color indexed="64"/>
      </bottom>
      <diagonal/>
    </border>
    <border>
      <left style="medium">
        <color indexed="64"/>
      </left>
      <right/>
      <top/>
      <bottom/>
      <diagonal/>
    </border>
    <border>
      <left style="thin">
        <color indexed="64"/>
      </left>
      <right style="hair">
        <color theme="8"/>
      </right>
      <top style="thin">
        <color indexed="64"/>
      </top>
      <bottom style="thin">
        <color indexed="64"/>
      </bottom>
      <diagonal/>
    </border>
    <border>
      <left style="hair">
        <color theme="8"/>
      </left>
      <right style="thin">
        <color indexed="64"/>
      </right>
      <top style="thin">
        <color indexed="64"/>
      </top>
      <bottom style="thin">
        <color indexed="64"/>
      </bottom>
      <diagonal/>
    </border>
    <border>
      <left style="thin">
        <color indexed="64"/>
      </left>
      <right style="hair">
        <color theme="8"/>
      </right>
      <top/>
      <bottom style="hair">
        <color theme="8"/>
      </bottom>
      <diagonal/>
    </border>
    <border>
      <left style="hair">
        <color theme="8"/>
      </left>
      <right style="thin">
        <color indexed="64"/>
      </right>
      <top style="hair">
        <color theme="8"/>
      </top>
      <bottom style="hair">
        <color theme="8"/>
      </bottom>
      <diagonal/>
    </border>
    <border>
      <left style="thin">
        <color indexed="64"/>
      </left>
      <right style="hair">
        <color theme="8"/>
      </right>
      <top style="hair">
        <color theme="8"/>
      </top>
      <bottom style="hair">
        <color theme="8"/>
      </bottom>
      <diagonal/>
    </border>
    <border>
      <left style="thin">
        <color indexed="64"/>
      </left>
      <right/>
      <top style="hair">
        <color theme="8"/>
      </top>
      <bottom style="thin">
        <color indexed="64"/>
      </bottom>
      <diagonal/>
    </border>
    <border>
      <left/>
      <right style="hair">
        <color rgb="FF33CCCC"/>
      </right>
      <top style="hair">
        <color theme="8"/>
      </top>
      <bottom style="thin">
        <color indexed="64"/>
      </bottom>
      <diagonal/>
    </border>
    <border>
      <left style="hair">
        <color rgb="FF33CCCC"/>
      </left>
      <right style="hair">
        <color rgb="FF33CCCC"/>
      </right>
      <top style="hair">
        <color rgb="FF33CCCC"/>
      </top>
      <bottom style="thin">
        <color indexed="64"/>
      </bottom>
      <diagonal/>
    </border>
    <border>
      <left/>
      <right/>
      <top/>
      <bottom style="thin">
        <color indexed="64"/>
      </bottom>
      <diagonal/>
    </border>
    <border>
      <left style="hair">
        <color theme="8"/>
      </left>
      <right style="hair">
        <color theme="8"/>
      </right>
      <top style="hair">
        <color theme="8"/>
      </top>
      <bottom style="thin">
        <color indexed="64"/>
      </bottom>
      <diagonal/>
    </border>
    <border>
      <left style="hair">
        <color theme="8"/>
      </left>
      <right style="thin">
        <color indexed="64"/>
      </right>
      <top style="hair">
        <color theme="8"/>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hair">
        <color theme="8"/>
      </left>
      <right style="thin">
        <color indexed="64"/>
      </right>
      <top/>
      <bottom style="hair">
        <color theme="8"/>
      </bottom>
      <diagonal/>
    </border>
    <border>
      <left style="thin">
        <color indexed="64"/>
      </left>
      <right/>
      <top style="thin">
        <color indexed="64"/>
      </top>
      <bottom style="hair">
        <color theme="8"/>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Dashed">
        <color rgb="FFA6A6A6"/>
      </left>
      <right style="medium">
        <color indexed="64"/>
      </right>
      <top style="mediumDashed">
        <color rgb="FFA6A6A6"/>
      </top>
      <bottom style="mediumDashed">
        <color rgb="FFA6A6A6"/>
      </bottom>
      <diagonal/>
    </border>
    <border>
      <left style="mediumDashed">
        <color rgb="FFA6A6A6"/>
      </left>
      <right style="medium">
        <color indexed="64"/>
      </right>
      <top/>
      <bottom style="mediumDashed">
        <color rgb="FFA6A6A6"/>
      </bottom>
      <diagonal/>
    </border>
    <border>
      <left style="mediumDashed">
        <color rgb="FFA6A6A6"/>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0" fontId="3" fillId="0" borderId="0"/>
  </cellStyleXfs>
  <cellXfs count="93">
    <xf numFmtId="0" fontId="0" fillId="0" borderId="0" xfId="0"/>
    <xf numFmtId="0" fontId="4" fillId="2" borderId="0" xfId="2" applyFont="1" applyFill="1" applyBorder="1" applyAlignment="1" applyProtection="1">
      <alignment horizontal="left" vertical="center"/>
    </xf>
    <xf numFmtId="0" fontId="5" fillId="2" borderId="0" xfId="2" applyFont="1" applyFill="1" applyBorder="1" applyAlignment="1" applyProtection="1">
      <alignment vertical="center"/>
    </xf>
    <xf numFmtId="0" fontId="5" fillId="0" borderId="0" xfId="3" applyFont="1" applyProtection="1"/>
    <xf numFmtId="0" fontId="6" fillId="0" borderId="0" xfId="3" applyFont="1" applyBorder="1" applyAlignment="1" applyProtection="1">
      <alignment horizontal="center"/>
    </xf>
    <xf numFmtId="0" fontId="4" fillId="4" borderId="3" xfId="3" applyFont="1" applyFill="1" applyBorder="1" applyAlignment="1" applyProtection="1">
      <alignment horizontal="center" vertical="top" wrapText="1"/>
    </xf>
    <xf numFmtId="164" fontId="5" fillId="5" borderId="4" xfId="3" applyNumberFormat="1" applyFont="1" applyFill="1" applyBorder="1" applyAlignment="1" applyProtection="1">
      <alignment vertical="center"/>
    </xf>
    <xf numFmtId="164" fontId="5" fillId="6" borderId="4" xfId="3" applyNumberFormat="1" applyFont="1" applyFill="1" applyBorder="1" applyAlignment="1" applyProtection="1">
      <alignment vertical="center"/>
      <protection locked="0"/>
    </xf>
    <xf numFmtId="9" fontId="5" fillId="5" borderId="4" xfId="1" applyFont="1" applyFill="1" applyBorder="1" applyAlignment="1" applyProtection="1">
      <alignment vertical="center"/>
    </xf>
    <xf numFmtId="9" fontId="5" fillId="7" borderId="4" xfId="1" applyFont="1" applyFill="1" applyBorder="1" applyAlignment="1" applyProtection="1">
      <alignment vertical="center"/>
    </xf>
    <xf numFmtId="164" fontId="5" fillId="5" borderId="5" xfId="3" applyNumberFormat="1" applyFont="1" applyFill="1" applyBorder="1" applyAlignment="1" applyProtection="1">
      <alignment vertical="center"/>
    </xf>
    <xf numFmtId="164" fontId="5" fillId="6" borderId="5" xfId="3" applyNumberFormat="1" applyFont="1" applyFill="1" applyBorder="1" applyAlignment="1" applyProtection="1">
      <alignment vertical="center"/>
      <protection locked="0"/>
    </xf>
    <xf numFmtId="9" fontId="5" fillId="7" borderId="5" xfId="1" applyFont="1" applyFill="1" applyBorder="1" applyAlignment="1" applyProtection="1">
      <alignment vertical="center"/>
    </xf>
    <xf numFmtId="164" fontId="4" fillId="5" borderId="10" xfId="3" applyNumberFormat="1" applyFont="1" applyFill="1" applyBorder="1" applyAlignment="1" applyProtection="1">
      <alignment vertical="center"/>
    </xf>
    <xf numFmtId="164" fontId="4" fillId="5" borderId="11" xfId="3" applyNumberFormat="1" applyFont="1" applyFill="1" applyBorder="1" applyAlignment="1" applyProtection="1">
      <alignment vertical="center"/>
    </xf>
    <xf numFmtId="9" fontId="4" fillId="5" borderId="12" xfId="1" applyFont="1" applyFill="1" applyBorder="1" applyAlignment="1" applyProtection="1">
      <alignment vertical="center"/>
    </xf>
    <xf numFmtId="164" fontId="4" fillId="5" borderId="12" xfId="3" applyNumberFormat="1" applyFont="1" applyFill="1" applyBorder="1" applyAlignment="1" applyProtection="1">
      <alignment vertical="center"/>
    </xf>
    <xf numFmtId="0" fontId="5" fillId="0" borderId="0" xfId="3" applyFont="1" applyProtection="1">
      <protection locked="0"/>
    </xf>
    <xf numFmtId="0" fontId="5" fillId="0" borderId="13" xfId="3" applyFont="1" applyBorder="1" applyProtection="1"/>
    <xf numFmtId="0" fontId="5" fillId="0" borderId="0" xfId="3" applyFont="1" applyBorder="1" applyProtection="1"/>
    <xf numFmtId="0" fontId="6" fillId="3" borderId="14" xfId="3" applyFont="1" applyFill="1" applyBorder="1" applyAlignment="1" applyProtection="1">
      <alignment horizontal="center" vertical="top" wrapText="1"/>
    </xf>
    <xf numFmtId="0" fontId="6" fillId="3" borderId="3" xfId="3" applyFont="1" applyFill="1" applyBorder="1" applyAlignment="1" applyProtection="1">
      <alignment horizontal="center" vertical="top" wrapText="1"/>
    </xf>
    <xf numFmtId="0" fontId="4" fillId="4" borderId="3" xfId="3" applyFont="1" applyFill="1" applyBorder="1" applyAlignment="1" applyProtection="1">
      <alignment horizontal="center" vertical="center" wrapText="1"/>
    </xf>
    <xf numFmtId="0" fontId="4" fillId="4" borderId="15" xfId="3" applyFont="1" applyFill="1" applyBorder="1" applyAlignment="1" applyProtection="1">
      <alignment horizontal="center" vertical="center" wrapText="1"/>
    </xf>
    <xf numFmtId="49" fontId="5" fillId="3" borderId="16" xfId="3" applyNumberFormat="1" applyFont="1" applyFill="1" applyBorder="1" applyAlignment="1" applyProtection="1">
      <alignment vertical="top" wrapText="1"/>
    </xf>
    <xf numFmtId="49" fontId="5" fillId="3" borderId="4" xfId="3" applyNumberFormat="1" applyFont="1" applyFill="1" applyBorder="1" applyAlignment="1" applyProtection="1">
      <alignment vertical="top" wrapText="1"/>
    </xf>
    <xf numFmtId="9" fontId="5" fillId="7" borderId="17" xfId="1" applyFont="1" applyFill="1" applyBorder="1" applyAlignment="1" applyProtection="1">
      <alignment vertical="center"/>
    </xf>
    <xf numFmtId="49" fontId="5" fillId="3" borderId="18" xfId="3" applyNumberFormat="1" applyFont="1" applyFill="1" applyBorder="1" applyAlignment="1" applyProtection="1">
      <alignment vertical="top" wrapText="1"/>
    </xf>
    <xf numFmtId="49" fontId="5" fillId="3" borderId="5" xfId="3" applyNumberFormat="1" applyFont="1" applyFill="1" applyBorder="1" applyAlignment="1" applyProtection="1">
      <alignment vertical="top" wrapText="1"/>
    </xf>
    <xf numFmtId="9" fontId="5" fillId="5" borderId="5" xfId="1" applyFont="1" applyFill="1" applyBorder="1" applyAlignment="1" applyProtection="1">
      <alignment vertical="center"/>
    </xf>
    <xf numFmtId="164" fontId="4" fillId="5" borderId="21" xfId="3" applyNumberFormat="1" applyFont="1" applyFill="1" applyBorder="1" applyAlignment="1" applyProtection="1">
      <alignment vertical="center"/>
    </xf>
    <xf numFmtId="164" fontId="4" fillId="5" borderId="22" xfId="3" applyNumberFormat="1" applyFont="1" applyFill="1" applyBorder="1" applyAlignment="1" applyProtection="1">
      <alignment vertical="center"/>
    </xf>
    <xf numFmtId="9" fontId="4" fillId="5" borderId="23" xfId="1" applyFont="1" applyFill="1" applyBorder="1" applyAlignment="1" applyProtection="1">
      <alignment vertical="center"/>
    </xf>
    <xf numFmtId="164" fontId="4" fillId="5" borderId="23" xfId="3" applyNumberFormat="1" applyFont="1" applyFill="1" applyBorder="1" applyAlignment="1" applyProtection="1">
      <alignment vertical="center"/>
    </xf>
    <xf numFmtId="164" fontId="4" fillId="5" borderId="24" xfId="3" applyNumberFormat="1" applyFont="1" applyFill="1" applyBorder="1" applyAlignment="1" applyProtection="1">
      <alignment vertical="center"/>
    </xf>
    <xf numFmtId="0" fontId="7" fillId="0" borderId="0" xfId="3" applyFont="1" applyProtection="1"/>
    <xf numFmtId="0" fontId="5" fillId="0" borderId="25" xfId="3" applyFont="1" applyBorder="1" applyProtection="1"/>
    <xf numFmtId="0" fontId="5" fillId="0" borderId="26" xfId="3" applyFont="1" applyBorder="1" applyProtection="1"/>
    <xf numFmtId="0" fontId="6" fillId="3" borderId="27" xfId="3" applyFont="1" applyFill="1" applyBorder="1" applyAlignment="1" applyProtection="1">
      <alignment horizontal="left" vertical="center" wrapText="1"/>
    </xf>
    <xf numFmtId="49" fontId="5" fillId="3" borderId="27" xfId="3" applyNumberFormat="1" applyFont="1" applyFill="1" applyBorder="1" applyAlignment="1" applyProtection="1">
      <alignment vertical="top" wrapText="1"/>
    </xf>
    <xf numFmtId="9" fontId="5" fillId="7" borderId="28" xfId="1" applyFont="1" applyFill="1" applyBorder="1" applyAlignment="1" applyProtection="1">
      <alignment vertical="center"/>
    </xf>
    <xf numFmtId="49" fontId="5" fillId="3" borderId="29" xfId="3" applyNumberFormat="1" applyFont="1" applyFill="1" applyBorder="1" applyAlignment="1" applyProtection="1">
      <alignment vertical="top" wrapText="1"/>
    </xf>
    <xf numFmtId="0" fontId="4" fillId="3" borderId="19" xfId="3" applyFont="1" applyFill="1" applyBorder="1" applyAlignment="1" applyProtection="1">
      <alignment horizontal="left" vertical="top" wrapText="1"/>
    </xf>
    <xf numFmtId="0" fontId="5" fillId="3" borderId="16" xfId="3" applyFont="1" applyFill="1" applyBorder="1" applyAlignment="1" applyProtection="1">
      <alignment vertical="top" wrapText="1"/>
    </xf>
    <xf numFmtId="0" fontId="5" fillId="3" borderId="18" xfId="3" applyFont="1" applyFill="1" applyBorder="1" applyAlignment="1" applyProtection="1">
      <alignment vertical="top" wrapText="1"/>
    </xf>
    <xf numFmtId="0" fontId="6" fillId="3" borderId="19" xfId="3" applyFont="1" applyFill="1" applyBorder="1" applyAlignment="1" applyProtection="1">
      <alignment horizontal="left" vertical="center"/>
    </xf>
    <xf numFmtId="0" fontId="6" fillId="0" borderId="0" xfId="3" applyFont="1" applyBorder="1" applyAlignment="1" applyProtection="1">
      <alignment horizontal="left"/>
    </xf>
    <xf numFmtId="9" fontId="4" fillId="5" borderId="22" xfId="1" applyFont="1" applyFill="1" applyBorder="1" applyAlignment="1" applyProtection="1">
      <alignment vertical="center"/>
    </xf>
    <xf numFmtId="9" fontId="5" fillId="6" borderId="4" xfId="1" applyFont="1" applyFill="1" applyBorder="1" applyAlignment="1" applyProtection="1">
      <alignment vertical="center"/>
      <protection locked="0"/>
    </xf>
    <xf numFmtId="0" fontId="9" fillId="8" borderId="31" xfId="0" applyFont="1" applyFill="1" applyBorder="1" applyAlignment="1">
      <alignment vertical="center"/>
    </xf>
    <xf numFmtId="0" fontId="9" fillId="8" borderId="32" xfId="0" applyFont="1" applyFill="1" applyBorder="1" applyAlignment="1">
      <alignment vertical="center" wrapText="1"/>
    </xf>
    <xf numFmtId="0" fontId="10" fillId="8" borderId="32" xfId="0" applyFont="1" applyFill="1" applyBorder="1" applyAlignment="1">
      <alignment vertical="center" wrapText="1"/>
    </xf>
    <xf numFmtId="0" fontId="11" fillId="0" borderId="33" xfId="0" applyFont="1" applyBorder="1" applyAlignment="1">
      <alignment vertical="center" wrapText="1"/>
    </xf>
    <xf numFmtId="0" fontId="11" fillId="0" borderId="34" xfId="0" applyFont="1" applyBorder="1" applyAlignment="1">
      <alignment vertical="center" wrapText="1"/>
    </xf>
    <xf numFmtId="0" fontId="10" fillId="8" borderId="32" xfId="0" applyFont="1" applyFill="1" applyBorder="1" applyAlignment="1">
      <alignment horizontal="center" vertical="center" wrapText="1"/>
    </xf>
    <xf numFmtId="9" fontId="10" fillId="8" borderId="32" xfId="1" applyFont="1" applyFill="1" applyBorder="1" applyAlignment="1">
      <alignment horizontal="center" vertical="center" wrapText="1"/>
    </xf>
    <xf numFmtId="0" fontId="12" fillId="0" borderId="0" xfId="0" applyFont="1"/>
    <xf numFmtId="0" fontId="12" fillId="0" borderId="33" xfId="0" applyFont="1" applyBorder="1" applyAlignment="1">
      <alignment horizontal="justify" vertical="center" wrapText="1"/>
    </xf>
    <xf numFmtId="0" fontId="12" fillId="0" borderId="34" xfId="0" applyFont="1" applyBorder="1" applyAlignment="1">
      <alignment horizontal="justify" vertical="center" wrapText="1"/>
    </xf>
    <xf numFmtId="0" fontId="12" fillId="9" borderId="31" xfId="0" applyFont="1" applyFill="1" applyBorder="1" applyAlignment="1">
      <alignment horizontal="justify" vertical="center" wrapText="1"/>
    </xf>
    <xf numFmtId="0" fontId="12" fillId="9" borderId="32" xfId="0" applyFont="1" applyFill="1" applyBorder="1" applyAlignment="1">
      <alignment horizontal="justify" vertical="center" wrapText="1"/>
    </xf>
    <xf numFmtId="0" fontId="12" fillId="9" borderId="34" xfId="0" applyFont="1" applyFill="1" applyBorder="1" applyAlignment="1">
      <alignment horizontal="justify" vertical="center" wrapText="1"/>
    </xf>
    <xf numFmtId="0" fontId="14" fillId="10" borderId="35" xfId="0" applyFont="1" applyFill="1" applyBorder="1" applyAlignment="1">
      <alignment horizontal="center" vertical="center"/>
    </xf>
    <xf numFmtId="0" fontId="14" fillId="11" borderId="36" xfId="0" applyFont="1" applyFill="1" applyBorder="1" applyAlignment="1">
      <alignment horizontal="center" vertical="center"/>
    </xf>
    <xf numFmtId="0" fontId="14" fillId="12" borderId="36" xfId="0" applyFont="1" applyFill="1" applyBorder="1" applyAlignment="1">
      <alignment horizontal="center" vertical="center"/>
    </xf>
    <xf numFmtId="0" fontId="14" fillId="13" borderId="37" xfId="0" applyFont="1" applyFill="1" applyBorder="1" applyAlignment="1">
      <alignment horizontal="center" vertical="center"/>
    </xf>
    <xf numFmtId="0" fontId="0" fillId="14" borderId="38" xfId="0" applyFill="1" applyBorder="1" applyAlignment="1">
      <alignment vertical="top" wrapText="1"/>
    </xf>
    <xf numFmtId="0" fontId="0" fillId="0" borderId="38" xfId="0" applyBorder="1"/>
    <xf numFmtId="0" fontId="15" fillId="0" borderId="34" xfId="0" applyFont="1" applyBorder="1" applyAlignment="1">
      <alignment horizontal="center" vertical="center" wrapText="1"/>
    </xf>
    <xf numFmtId="0" fontId="16" fillId="0" borderId="33" xfId="0" applyFont="1" applyBorder="1" applyAlignment="1">
      <alignment horizontal="center" wrapText="1"/>
    </xf>
    <xf numFmtId="0" fontId="17" fillId="0" borderId="34" xfId="0" applyFont="1" applyBorder="1" applyAlignment="1">
      <alignment horizontal="center" vertical="center" wrapText="1"/>
    </xf>
    <xf numFmtId="9" fontId="17" fillId="0" borderId="34" xfId="0" applyNumberFormat="1" applyFont="1" applyBorder="1" applyAlignment="1">
      <alignment horizontal="center" vertical="center" wrapText="1"/>
    </xf>
    <xf numFmtId="0" fontId="0" fillId="14" borderId="0" xfId="0" applyFill="1" applyBorder="1" applyAlignment="1">
      <alignment vertical="top" wrapText="1"/>
    </xf>
    <xf numFmtId="0" fontId="0" fillId="0" borderId="0" xfId="0" applyBorder="1"/>
    <xf numFmtId="0" fontId="0" fillId="0" borderId="0" xfId="0" applyAlignment="1">
      <alignment horizontal="left" vertical="top" wrapText="1"/>
    </xf>
    <xf numFmtId="0" fontId="6" fillId="3" borderId="19" xfId="3" applyFont="1" applyFill="1" applyBorder="1" applyAlignment="1" applyProtection="1">
      <alignment horizontal="left" vertical="center"/>
    </xf>
    <xf numFmtId="0" fontId="6" fillId="3" borderId="20" xfId="3" applyFont="1" applyFill="1" applyBorder="1" applyAlignment="1" applyProtection="1">
      <alignment horizontal="left" vertical="center"/>
    </xf>
    <xf numFmtId="49" fontId="5" fillId="3" borderId="1" xfId="3" applyNumberFormat="1" applyFont="1" applyFill="1" applyBorder="1" applyAlignment="1" applyProtection="1">
      <alignment horizontal="left" vertical="top" wrapText="1"/>
    </xf>
    <xf numFmtId="49" fontId="5" fillId="3" borderId="2" xfId="3" applyNumberFormat="1" applyFont="1" applyFill="1" applyBorder="1" applyAlignment="1" applyProtection="1">
      <alignment horizontal="left" vertical="top" wrapText="1"/>
    </xf>
    <xf numFmtId="49" fontId="5" fillId="3" borderId="6" xfId="3" applyNumberFormat="1" applyFont="1" applyFill="1" applyBorder="1" applyAlignment="1" applyProtection="1">
      <alignment horizontal="left" vertical="top" wrapText="1"/>
    </xf>
    <xf numFmtId="49" fontId="5" fillId="3" borderId="7" xfId="3" applyNumberFormat="1" applyFont="1" applyFill="1" applyBorder="1" applyAlignment="1" applyProtection="1">
      <alignment horizontal="left" vertical="top" wrapText="1"/>
    </xf>
    <xf numFmtId="0" fontId="4" fillId="3" borderId="8" xfId="3" applyFont="1" applyFill="1" applyBorder="1" applyAlignment="1" applyProtection="1">
      <alignment horizontal="left" vertical="top" wrapText="1"/>
    </xf>
    <xf numFmtId="0" fontId="4" fillId="3" borderId="9" xfId="3" applyFont="1" applyFill="1" applyBorder="1" applyAlignment="1" applyProtection="1">
      <alignment horizontal="left" vertical="top" wrapText="1"/>
    </xf>
    <xf numFmtId="0" fontId="6" fillId="3" borderId="1" xfId="3" applyFont="1" applyFill="1" applyBorder="1" applyAlignment="1" applyProtection="1">
      <alignment horizontal="left" vertical="center" wrapText="1"/>
    </xf>
    <xf numFmtId="0" fontId="6" fillId="3" borderId="2" xfId="3" applyFont="1" applyFill="1" applyBorder="1" applyAlignment="1" applyProtection="1">
      <alignment horizontal="left" vertical="center" wrapText="1"/>
    </xf>
    <xf numFmtId="0" fontId="4" fillId="4" borderId="1" xfId="3" applyFont="1" applyFill="1" applyBorder="1" applyAlignment="1" applyProtection="1">
      <alignment horizontal="center" vertical="center" wrapText="1"/>
    </xf>
    <xf numFmtId="0" fontId="4" fillId="4" borderId="30" xfId="3" applyFont="1" applyFill="1" applyBorder="1" applyAlignment="1" applyProtection="1">
      <alignment horizontal="center" vertical="center" wrapText="1"/>
    </xf>
    <xf numFmtId="0" fontId="4" fillId="4" borderId="2" xfId="3" applyFont="1" applyFill="1" applyBorder="1" applyAlignment="1" applyProtection="1">
      <alignment horizontal="center"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3" xfId="0" applyFont="1" applyBorder="1" applyAlignment="1">
      <alignment horizontal="center" vertical="center" wrapText="1"/>
    </xf>
  </cellXfs>
  <cellStyles count="4">
    <cellStyle name="Normal" xfId="0" builtinId="0"/>
    <cellStyle name="Normal 2" xfId="3" xr:uid="{00000000-0005-0000-0000-000001000000}"/>
    <cellStyle name="Normal_Template for Summary budgets Generic - draft 1 - 4 mar 08" xfId="2" xr:uid="{00000000-0005-0000-0000-000002000000}"/>
    <cellStyle name="Percent" xfId="1" builtinId="5"/>
  </cellStyles>
  <dxfs count="64">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xdr:colOff>
      <xdr:row>2</xdr:row>
      <xdr:rowOff>0</xdr:rowOff>
    </xdr:from>
    <xdr:to>
      <xdr:col>31</xdr:col>
      <xdr:colOff>525894</xdr:colOff>
      <xdr:row>19</xdr:row>
      <xdr:rowOff>143653</xdr:rowOff>
    </xdr:to>
    <xdr:pic>
      <xdr:nvPicPr>
        <xdr:cNvPr id="3" name="Picture 2">
          <a:extLst>
            <a:ext uri="{FF2B5EF4-FFF2-40B4-BE49-F238E27FC236}">
              <a16:creationId xmlns:a16="http://schemas.microsoft.com/office/drawing/2014/main" id="{3CD7931B-CAEB-410F-BDAB-A319F1B690CE}"/>
            </a:ext>
          </a:extLst>
        </xdr:cNvPr>
        <xdr:cNvPicPr>
          <a:picLocks noChangeAspect="1"/>
        </xdr:cNvPicPr>
      </xdr:nvPicPr>
      <xdr:blipFill>
        <a:blip xmlns:r="http://schemas.openxmlformats.org/officeDocument/2006/relationships" r:embed="rId1"/>
        <a:stretch>
          <a:fillRect/>
        </a:stretch>
      </xdr:blipFill>
      <xdr:spPr>
        <a:xfrm>
          <a:off x="13300363" y="346364"/>
          <a:ext cx="10823863" cy="91395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iveromartinez\AppData\Local\Microsoft\Windows\INetCache\Content.Outlook\RL62EFM6\ARM-T-MOH_Progress%20Report%20%20Disbursement_4%20April%202018_LF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Admin Sheet"/>
      <sheetName val="Impact Outcome Indicators_1A"/>
      <sheetName val="Disaggregation_1A"/>
      <sheetName val="Coverage Indicators_1B"/>
      <sheetName val="Disaggregation_1B"/>
      <sheetName val="WPTM_1C"/>
      <sheetName val="PR Cash Reconciliation_2A,B,C,D"/>
      <sheetName val="PRCashReconADMIN"/>
      <sheetName val="SR_Cash Reconciliation_2E"/>
      <sheetName val="Budget Variance_2F"/>
      <sheetName val="Procurement_3"/>
      <sheetName val="Grant Management_4"/>
      <sheetName val="PR-LFA Evaluation_5"/>
      <sheetName val="LFA_Findings&amp;Recommendations_6"/>
      <sheetName val="PR Expenditure_7A"/>
      <sheetName val="Reference Records"/>
      <sheetName val="LFA Expenditure_7B"/>
      <sheetName val="CashForecastADMIN"/>
      <sheetName val="Cash Forecast_8A"/>
      <sheetName val="Request and Recommendation_8B"/>
      <sheetName val="Commitments_Obligations"/>
      <sheetName val="PR Authorization_9A"/>
      <sheetName val="LFA Authorization_9B"/>
      <sheetName val="Financial Triggers_10"/>
      <sheetName val="apttusmeta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3"/>
  <sheetViews>
    <sheetView tabSelected="1" zoomScale="55" zoomScaleNormal="55" workbookViewId="0">
      <selection activeCell="J25" sqref="J25"/>
    </sheetView>
  </sheetViews>
  <sheetFormatPr defaultRowHeight="14.5" x14ac:dyDescent="0.35"/>
  <cols>
    <col min="1" max="1" width="45.1796875" customWidth="1"/>
    <col min="2" max="2" width="18.453125" customWidth="1"/>
    <col min="3" max="3" width="16.81640625" customWidth="1"/>
    <col min="4" max="4" width="24.81640625" customWidth="1"/>
    <col min="5" max="5" width="13.7265625" customWidth="1"/>
    <col min="6" max="6" width="17.7265625" customWidth="1"/>
    <col min="7" max="7" width="15.26953125" customWidth="1"/>
    <col min="8" max="8" width="23.453125" customWidth="1"/>
    <col min="9" max="9" width="30.1796875" customWidth="1"/>
    <col min="10" max="10" width="23.81640625" customWidth="1"/>
  </cols>
  <sheetData>
    <row r="1" spans="1:9" ht="14.5" customHeight="1" x14ac:dyDescent="0.35">
      <c r="A1" s="74" t="s">
        <v>44</v>
      </c>
      <c r="B1" s="74"/>
      <c r="C1" s="74"/>
      <c r="D1" s="74"/>
      <c r="E1" s="74"/>
      <c r="F1" s="74"/>
      <c r="G1" s="74"/>
      <c r="H1" s="74"/>
      <c r="I1" s="74"/>
    </row>
    <row r="2" spans="1:9" x14ac:dyDescent="0.35">
      <c r="A2" s="74"/>
      <c r="B2" s="74"/>
      <c r="C2" s="74"/>
      <c r="D2" s="74"/>
      <c r="E2" s="74"/>
      <c r="F2" s="74"/>
      <c r="G2" s="74"/>
      <c r="H2" s="74"/>
      <c r="I2" s="74"/>
    </row>
    <row r="3" spans="1:9" ht="36" customHeight="1" x14ac:dyDescent="0.35">
      <c r="A3" s="74"/>
      <c r="B3" s="74"/>
      <c r="C3" s="74"/>
      <c r="D3" s="74"/>
      <c r="E3" s="74"/>
      <c r="F3" s="74"/>
      <c r="G3" s="74"/>
      <c r="H3" s="74"/>
      <c r="I3" s="74"/>
    </row>
    <row r="4" spans="1:9" ht="50.15" customHeight="1" x14ac:dyDescent="0.35">
      <c r="A4" s="74"/>
      <c r="B4" s="74"/>
      <c r="C4" s="74"/>
      <c r="D4" s="74"/>
      <c r="E4" s="74"/>
      <c r="F4" s="74"/>
      <c r="G4" s="74"/>
      <c r="H4" s="74"/>
      <c r="I4" s="74"/>
    </row>
    <row r="5" spans="1:9" ht="42.65" customHeight="1" x14ac:dyDescent="0.35">
      <c r="A5" s="74"/>
      <c r="B5" s="74"/>
      <c r="C5" s="74"/>
      <c r="D5" s="74"/>
      <c r="E5" s="74"/>
      <c r="F5" s="74"/>
      <c r="G5" s="74"/>
      <c r="H5" s="74"/>
      <c r="I5" s="74"/>
    </row>
    <row r="6" spans="1:9" ht="319.5" customHeight="1" x14ac:dyDescent="0.35">
      <c r="A6" s="74"/>
      <c r="B6" s="74"/>
      <c r="C6" s="74"/>
      <c r="D6" s="74"/>
      <c r="E6" s="74"/>
      <c r="F6" s="74"/>
      <c r="G6" s="74"/>
      <c r="H6" s="74"/>
      <c r="I6" s="74"/>
    </row>
    <row r="8" spans="1:9" x14ac:dyDescent="0.35">
      <c r="A8" t="s">
        <v>104</v>
      </c>
    </row>
    <row r="10" spans="1:9" ht="15.5" x14ac:dyDescent="0.35">
      <c r="A10" s="1" t="s">
        <v>108</v>
      </c>
      <c r="B10" s="2"/>
      <c r="C10" s="1"/>
      <c r="D10" s="2"/>
      <c r="E10" s="2"/>
      <c r="F10" s="2"/>
      <c r="G10" s="2"/>
      <c r="H10" s="1"/>
      <c r="I10" s="2"/>
    </row>
    <row r="11" spans="1:9" ht="15.5" x14ac:dyDescent="0.35">
      <c r="A11" s="3"/>
      <c r="B11" s="4"/>
      <c r="C11" s="4"/>
      <c r="D11" s="4"/>
      <c r="E11" s="4"/>
      <c r="F11" s="4"/>
      <c r="G11" s="4"/>
      <c r="H11" s="4"/>
      <c r="I11" s="4"/>
    </row>
    <row r="12" spans="1:9" ht="93" x14ac:dyDescent="0.35">
      <c r="A12" s="38" t="s">
        <v>2</v>
      </c>
      <c r="B12" s="22" t="s">
        <v>39</v>
      </c>
      <c r="C12" s="22" t="s">
        <v>33</v>
      </c>
      <c r="D12" s="22" t="s">
        <v>89</v>
      </c>
      <c r="E12" s="22" t="s">
        <v>29</v>
      </c>
      <c r="F12" s="22" t="s">
        <v>43</v>
      </c>
      <c r="G12" s="22" t="s">
        <v>42</v>
      </c>
      <c r="H12" s="22" t="s">
        <v>34</v>
      </c>
      <c r="I12" s="23" t="s">
        <v>35</v>
      </c>
    </row>
    <row r="13" spans="1:9" ht="15.65" customHeight="1" x14ac:dyDescent="0.35">
      <c r="A13" s="39" t="s">
        <v>12</v>
      </c>
      <c r="B13" s="7">
        <v>1000</v>
      </c>
      <c r="C13" s="7">
        <v>1150</v>
      </c>
      <c r="D13" s="6">
        <f>C13-B13</f>
        <v>150</v>
      </c>
      <c r="E13" s="8">
        <f>D13/B13</f>
        <v>0.15</v>
      </c>
      <c r="F13" s="48">
        <v>0.05</v>
      </c>
      <c r="G13" s="8">
        <f>E13-F13</f>
        <v>9.9999999999999992E-2</v>
      </c>
      <c r="H13" s="6">
        <f>IF(G13&gt;0,G13*D13,0)</f>
        <v>14.999999999999998</v>
      </c>
      <c r="I13" s="40"/>
    </row>
    <row r="14" spans="1:9" ht="15.65" customHeight="1" x14ac:dyDescent="0.35">
      <c r="A14" s="39" t="s">
        <v>13</v>
      </c>
      <c r="B14" s="7"/>
      <c r="C14" s="7"/>
      <c r="D14" s="10"/>
      <c r="E14" s="29" t="e">
        <f t="shared" ref="E14:E25" si="0">D14/B14</f>
        <v>#DIV/0!</v>
      </c>
      <c r="F14" s="48">
        <v>0.05</v>
      </c>
      <c r="G14" s="29"/>
      <c r="H14" s="6">
        <f t="shared" ref="H14:H25" si="1">IF(G14&gt;0,G14*D14,0)</f>
        <v>0</v>
      </c>
      <c r="I14" s="26"/>
    </row>
    <row r="15" spans="1:9" ht="15.65" customHeight="1" x14ac:dyDescent="0.35">
      <c r="A15" s="39" t="s">
        <v>14</v>
      </c>
      <c r="B15" s="7"/>
      <c r="C15" s="7"/>
      <c r="D15" s="10"/>
      <c r="E15" s="29" t="e">
        <f t="shared" si="0"/>
        <v>#DIV/0!</v>
      </c>
      <c r="F15" s="48">
        <v>0.05</v>
      </c>
      <c r="G15" s="29"/>
      <c r="H15" s="6">
        <f t="shared" si="1"/>
        <v>0</v>
      </c>
      <c r="I15" s="26"/>
    </row>
    <row r="16" spans="1:9" ht="15.65" customHeight="1" x14ac:dyDescent="0.35">
      <c r="A16" s="39" t="s">
        <v>15</v>
      </c>
      <c r="B16" s="7"/>
      <c r="C16" s="7"/>
      <c r="D16" s="10"/>
      <c r="E16" s="29" t="e">
        <f t="shared" si="0"/>
        <v>#DIV/0!</v>
      </c>
      <c r="F16" s="48">
        <v>0.15</v>
      </c>
      <c r="G16" s="29"/>
      <c r="H16" s="6">
        <f t="shared" si="1"/>
        <v>0</v>
      </c>
      <c r="I16" s="26"/>
    </row>
    <row r="17" spans="1:9" ht="15.65" customHeight="1" x14ac:dyDescent="0.35">
      <c r="A17" s="39" t="s">
        <v>16</v>
      </c>
      <c r="B17" s="7"/>
      <c r="C17" s="7"/>
      <c r="D17" s="10"/>
      <c r="E17" s="29" t="e">
        <f t="shared" si="0"/>
        <v>#DIV/0!</v>
      </c>
      <c r="F17" s="48">
        <v>0.15</v>
      </c>
      <c r="G17" s="29"/>
      <c r="H17" s="6">
        <f t="shared" si="1"/>
        <v>0</v>
      </c>
      <c r="I17" s="26"/>
    </row>
    <row r="18" spans="1:9" ht="15.65" customHeight="1" x14ac:dyDescent="0.35">
      <c r="A18" s="39" t="s">
        <v>17</v>
      </c>
      <c r="B18" s="7"/>
      <c r="C18" s="7"/>
      <c r="D18" s="10"/>
      <c r="E18" s="29" t="e">
        <f t="shared" si="0"/>
        <v>#DIV/0!</v>
      </c>
      <c r="F18" s="48">
        <v>0.15</v>
      </c>
      <c r="G18" s="29"/>
      <c r="H18" s="6">
        <f t="shared" si="1"/>
        <v>0</v>
      </c>
      <c r="I18" s="26"/>
    </row>
    <row r="19" spans="1:9" ht="15.65" customHeight="1" x14ac:dyDescent="0.35">
      <c r="A19" s="39" t="s">
        <v>18</v>
      </c>
      <c r="B19" s="7"/>
      <c r="C19" s="7"/>
      <c r="D19" s="10"/>
      <c r="E19" s="29" t="e">
        <f t="shared" si="0"/>
        <v>#DIV/0!</v>
      </c>
      <c r="F19" s="48">
        <v>0.15</v>
      </c>
      <c r="G19" s="29"/>
      <c r="H19" s="6">
        <f t="shared" si="1"/>
        <v>0</v>
      </c>
      <c r="I19" s="26"/>
    </row>
    <row r="20" spans="1:9" ht="15.65" customHeight="1" x14ac:dyDescent="0.35">
      <c r="A20" s="39" t="s">
        <v>19</v>
      </c>
      <c r="B20" s="7"/>
      <c r="C20" s="7"/>
      <c r="D20" s="10"/>
      <c r="E20" s="29" t="e">
        <f t="shared" si="0"/>
        <v>#DIV/0!</v>
      </c>
      <c r="F20" s="48">
        <v>0.15</v>
      </c>
      <c r="G20" s="29"/>
      <c r="H20" s="6">
        <f t="shared" si="1"/>
        <v>0</v>
      </c>
      <c r="I20" s="26"/>
    </row>
    <row r="21" spans="1:9" ht="15.65" customHeight="1" x14ac:dyDescent="0.35">
      <c r="A21" s="39" t="s">
        <v>20</v>
      </c>
      <c r="B21" s="7"/>
      <c r="C21" s="7"/>
      <c r="D21" s="10"/>
      <c r="E21" s="29" t="e">
        <f t="shared" si="0"/>
        <v>#DIV/0!</v>
      </c>
      <c r="F21" s="48">
        <v>0.15</v>
      </c>
      <c r="G21" s="29"/>
      <c r="H21" s="6">
        <f t="shared" si="1"/>
        <v>0</v>
      </c>
      <c r="I21" s="26"/>
    </row>
    <row r="22" spans="1:9" ht="15.65" customHeight="1" x14ac:dyDescent="0.35">
      <c r="A22" s="39" t="s">
        <v>21</v>
      </c>
      <c r="B22" s="7"/>
      <c r="C22" s="7"/>
      <c r="D22" s="10"/>
      <c r="E22" s="29" t="e">
        <f t="shared" si="0"/>
        <v>#DIV/0!</v>
      </c>
      <c r="F22" s="48">
        <v>0.05</v>
      </c>
      <c r="G22" s="29"/>
      <c r="H22" s="6">
        <f t="shared" si="1"/>
        <v>0</v>
      </c>
      <c r="I22" s="26"/>
    </row>
    <row r="23" spans="1:9" ht="15.65" customHeight="1" x14ac:dyDescent="0.35">
      <c r="A23" s="39" t="s">
        <v>22</v>
      </c>
      <c r="B23" s="7"/>
      <c r="C23" s="7"/>
      <c r="D23" s="10"/>
      <c r="E23" s="29" t="e">
        <f t="shared" si="0"/>
        <v>#DIV/0!</v>
      </c>
      <c r="F23" s="48">
        <v>0.05</v>
      </c>
      <c r="G23" s="29"/>
      <c r="H23" s="6">
        <f t="shared" si="1"/>
        <v>0</v>
      </c>
      <c r="I23" s="26"/>
    </row>
    <row r="24" spans="1:9" ht="15.65" customHeight="1" x14ac:dyDescent="0.35">
      <c r="A24" s="39" t="s">
        <v>23</v>
      </c>
      <c r="B24" s="7"/>
      <c r="C24" s="7"/>
      <c r="D24" s="10"/>
      <c r="E24" s="29" t="e">
        <f t="shared" si="0"/>
        <v>#DIV/0!</v>
      </c>
      <c r="F24" s="48">
        <v>0.15</v>
      </c>
      <c r="G24" s="29"/>
      <c r="H24" s="6">
        <f t="shared" si="1"/>
        <v>0</v>
      </c>
      <c r="I24" s="26"/>
    </row>
    <row r="25" spans="1:9" ht="15.65" customHeight="1" x14ac:dyDescent="0.35">
      <c r="A25" s="41" t="s">
        <v>24</v>
      </c>
      <c r="B25" s="7"/>
      <c r="C25" s="7"/>
      <c r="D25" s="10"/>
      <c r="E25" s="29" t="e">
        <f t="shared" si="0"/>
        <v>#DIV/0!</v>
      </c>
      <c r="F25" s="48">
        <v>0.15</v>
      </c>
      <c r="G25" s="29"/>
      <c r="H25" s="6">
        <f t="shared" si="1"/>
        <v>0</v>
      </c>
      <c r="I25" s="26"/>
    </row>
    <row r="26" spans="1:9" ht="42" customHeight="1" x14ac:dyDescent="0.35">
      <c r="A26" s="42" t="s">
        <v>25</v>
      </c>
      <c r="B26" s="30">
        <f>SUM(B13:B25)</f>
        <v>1000</v>
      </c>
      <c r="C26" s="30">
        <f t="shared" ref="C26:D26" si="2">SUM(C13:C25)</f>
        <v>1150</v>
      </c>
      <c r="D26" s="30">
        <f t="shared" si="2"/>
        <v>150</v>
      </c>
      <c r="E26" s="32"/>
      <c r="F26" s="47"/>
      <c r="G26" s="47"/>
      <c r="H26" s="30">
        <f t="shared" ref="H26" si="3">SUM(H13:H25)</f>
        <v>14.999999999999998</v>
      </c>
      <c r="I26" s="34"/>
    </row>
    <row r="27" spans="1:9" ht="15.5" x14ac:dyDescent="0.35">
      <c r="A27" s="17"/>
      <c r="B27" s="17"/>
      <c r="C27" s="17"/>
      <c r="D27" s="17"/>
      <c r="E27" s="17"/>
      <c r="F27" s="17"/>
      <c r="G27" s="17"/>
      <c r="H27" s="17"/>
      <c r="I27" s="17"/>
    </row>
    <row r="28" spans="1:9" ht="15.5" x14ac:dyDescent="0.35">
      <c r="A28" s="1" t="s">
        <v>26</v>
      </c>
      <c r="B28" s="2"/>
      <c r="C28" s="1"/>
      <c r="D28" s="2"/>
      <c r="E28" s="2"/>
      <c r="F28" s="2"/>
      <c r="G28" s="2"/>
      <c r="H28" s="1"/>
      <c r="I28" s="2"/>
    </row>
    <row r="29" spans="1:9" ht="15.5" x14ac:dyDescent="0.35">
      <c r="A29" s="18"/>
      <c r="B29" s="19"/>
      <c r="C29" s="19"/>
      <c r="D29" s="19"/>
      <c r="E29" s="19"/>
      <c r="F29" s="19"/>
      <c r="G29" s="19"/>
      <c r="H29" s="19"/>
      <c r="I29" s="19"/>
    </row>
    <row r="30" spans="1:9" ht="93" x14ac:dyDescent="0.35">
      <c r="A30" s="38" t="s">
        <v>36</v>
      </c>
      <c r="B30" s="22" t="s">
        <v>122</v>
      </c>
      <c r="C30" s="22" t="s">
        <v>123</v>
      </c>
      <c r="D30" s="22" t="s">
        <v>124</v>
      </c>
      <c r="E30" s="22" t="s">
        <v>125</v>
      </c>
      <c r="F30" s="22" t="s">
        <v>126</v>
      </c>
      <c r="G30" s="22" t="s">
        <v>127</v>
      </c>
      <c r="H30" s="22" t="s">
        <v>128</v>
      </c>
      <c r="I30" s="23" t="s">
        <v>129</v>
      </c>
    </row>
    <row r="31" spans="1:9" ht="15.5" x14ac:dyDescent="0.35">
      <c r="A31" s="43"/>
      <c r="B31" s="7">
        <v>2000</v>
      </c>
      <c r="C31" s="7">
        <v>1800</v>
      </c>
      <c r="D31" s="6">
        <f t="shared" ref="D31:D32" si="4">B31-C31</f>
        <v>200</v>
      </c>
      <c r="E31" s="8">
        <f>D31/B31</f>
        <v>0.1</v>
      </c>
      <c r="F31" s="48">
        <v>0.15</v>
      </c>
      <c r="G31" s="8">
        <f>E31-F31</f>
        <v>-4.9999999999999989E-2</v>
      </c>
      <c r="H31" s="6">
        <f>IF(G31&gt;0,G31*D31,0)</f>
        <v>0</v>
      </c>
      <c r="I31" s="40"/>
    </row>
    <row r="32" spans="1:9" ht="15.5" x14ac:dyDescent="0.35">
      <c r="A32" s="44"/>
      <c r="B32" s="7"/>
      <c r="C32" s="7"/>
      <c r="D32" s="10">
        <f t="shared" si="4"/>
        <v>0</v>
      </c>
      <c r="E32" s="29" t="e">
        <f t="shared" ref="E32" si="5">D32/B32</f>
        <v>#DIV/0!</v>
      </c>
      <c r="F32" s="48">
        <v>0.05</v>
      </c>
      <c r="G32" s="29"/>
      <c r="H32" s="6">
        <f t="shared" ref="H32" si="6">IF(G32&gt;0,G32*D32,0)</f>
        <v>0</v>
      </c>
      <c r="I32" s="26"/>
    </row>
    <row r="33" spans="1:9" ht="15.5" x14ac:dyDescent="0.35">
      <c r="A33" s="44"/>
      <c r="B33" s="7"/>
      <c r="C33" s="7"/>
      <c r="D33" s="10"/>
      <c r="E33" s="29" t="e">
        <f t="shared" ref="E33:E69" si="7">D33/B33</f>
        <v>#DIV/0!</v>
      </c>
      <c r="F33" s="48"/>
      <c r="G33" s="29"/>
      <c r="H33" s="6">
        <f t="shared" ref="H33:H69" si="8">IF(G33&gt;0,G33*D33,0)</f>
        <v>0</v>
      </c>
      <c r="I33" s="26"/>
    </row>
    <row r="34" spans="1:9" ht="15.5" x14ac:dyDescent="0.35">
      <c r="A34" s="44"/>
      <c r="B34" s="7"/>
      <c r="C34" s="7"/>
      <c r="D34" s="10"/>
      <c r="E34" s="29" t="e">
        <f t="shared" si="7"/>
        <v>#DIV/0!</v>
      </c>
      <c r="F34" s="48"/>
      <c r="G34" s="29"/>
      <c r="H34" s="6">
        <f t="shared" si="8"/>
        <v>0</v>
      </c>
      <c r="I34" s="26"/>
    </row>
    <row r="35" spans="1:9" ht="15.5" x14ac:dyDescent="0.35">
      <c r="A35" s="44"/>
      <c r="B35" s="7"/>
      <c r="C35" s="7"/>
      <c r="D35" s="10"/>
      <c r="E35" s="29" t="e">
        <f t="shared" si="7"/>
        <v>#DIV/0!</v>
      </c>
      <c r="F35" s="48"/>
      <c r="G35" s="29"/>
      <c r="H35" s="6">
        <f t="shared" si="8"/>
        <v>0</v>
      </c>
      <c r="I35" s="26"/>
    </row>
    <row r="36" spans="1:9" ht="15.5" x14ac:dyDescent="0.35">
      <c r="A36" s="44"/>
      <c r="B36" s="7"/>
      <c r="C36" s="7"/>
      <c r="D36" s="10"/>
      <c r="E36" s="29" t="e">
        <f t="shared" si="7"/>
        <v>#DIV/0!</v>
      </c>
      <c r="F36" s="48"/>
      <c r="G36" s="29"/>
      <c r="H36" s="6">
        <f t="shared" si="8"/>
        <v>0</v>
      </c>
      <c r="I36" s="26"/>
    </row>
    <row r="37" spans="1:9" ht="15.5" x14ac:dyDescent="0.35">
      <c r="A37" s="44"/>
      <c r="B37" s="7"/>
      <c r="C37" s="7"/>
      <c r="D37" s="10"/>
      <c r="E37" s="29" t="e">
        <f t="shared" si="7"/>
        <v>#DIV/0!</v>
      </c>
      <c r="F37" s="48"/>
      <c r="G37" s="29"/>
      <c r="H37" s="6">
        <f t="shared" si="8"/>
        <v>0</v>
      </c>
      <c r="I37" s="26"/>
    </row>
    <row r="38" spans="1:9" ht="15.5" x14ac:dyDescent="0.35">
      <c r="A38" s="44"/>
      <c r="B38" s="7"/>
      <c r="C38" s="7"/>
      <c r="D38" s="10"/>
      <c r="E38" s="29" t="e">
        <f t="shared" si="7"/>
        <v>#DIV/0!</v>
      </c>
      <c r="F38" s="48"/>
      <c r="G38" s="29"/>
      <c r="H38" s="6">
        <f t="shared" si="8"/>
        <v>0</v>
      </c>
      <c r="I38" s="26"/>
    </row>
    <row r="39" spans="1:9" ht="15.5" x14ac:dyDescent="0.35">
      <c r="A39" s="44"/>
      <c r="B39" s="7"/>
      <c r="C39" s="7"/>
      <c r="D39" s="10"/>
      <c r="E39" s="29" t="e">
        <f t="shared" si="7"/>
        <v>#DIV/0!</v>
      </c>
      <c r="F39" s="48"/>
      <c r="G39" s="29"/>
      <c r="H39" s="6">
        <f t="shared" si="8"/>
        <v>0</v>
      </c>
      <c r="I39" s="26"/>
    </row>
    <row r="40" spans="1:9" ht="15.5" x14ac:dyDescent="0.35">
      <c r="A40" s="44"/>
      <c r="B40" s="7"/>
      <c r="C40" s="7"/>
      <c r="D40" s="10"/>
      <c r="E40" s="29" t="e">
        <f t="shared" si="7"/>
        <v>#DIV/0!</v>
      </c>
      <c r="F40" s="48"/>
      <c r="G40" s="29"/>
      <c r="H40" s="6">
        <f t="shared" si="8"/>
        <v>0</v>
      </c>
      <c r="I40" s="26"/>
    </row>
    <row r="41" spans="1:9" ht="15.5" x14ac:dyDescent="0.35">
      <c r="A41" s="44"/>
      <c r="B41" s="7"/>
      <c r="C41" s="7"/>
      <c r="D41" s="10"/>
      <c r="E41" s="29" t="e">
        <f t="shared" si="7"/>
        <v>#DIV/0!</v>
      </c>
      <c r="F41" s="48"/>
      <c r="G41" s="29"/>
      <c r="H41" s="6">
        <f t="shared" si="8"/>
        <v>0</v>
      </c>
      <c r="I41" s="26"/>
    </row>
    <row r="42" spans="1:9" ht="15.5" x14ac:dyDescent="0.35">
      <c r="A42" s="44"/>
      <c r="B42" s="7"/>
      <c r="C42" s="7"/>
      <c r="D42" s="10"/>
      <c r="E42" s="29" t="e">
        <f t="shared" si="7"/>
        <v>#DIV/0!</v>
      </c>
      <c r="F42" s="48"/>
      <c r="G42" s="29"/>
      <c r="H42" s="6">
        <f t="shared" si="8"/>
        <v>0</v>
      </c>
      <c r="I42" s="26"/>
    </row>
    <row r="43" spans="1:9" ht="15.5" x14ac:dyDescent="0.35">
      <c r="A43" s="44"/>
      <c r="B43" s="7"/>
      <c r="C43" s="7"/>
      <c r="D43" s="10"/>
      <c r="E43" s="29" t="e">
        <f t="shared" si="7"/>
        <v>#DIV/0!</v>
      </c>
      <c r="F43" s="48"/>
      <c r="G43" s="29"/>
      <c r="H43" s="6">
        <f t="shared" si="8"/>
        <v>0</v>
      </c>
      <c r="I43" s="26"/>
    </row>
    <row r="44" spans="1:9" ht="15.5" x14ac:dyDescent="0.35">
      <c r="A44" s="44"/>
      <c r="B44" s="7"/>
      <c r="C44" s="7"/>
      <c r="D44" s="10"/>
      <c r="E44" s="29" t="e">
        <f t="shared" si="7"/>
        <v>#DIV/0!</v>
      </c>
      <c r="F44" s="48"/>
      <c r="G44" s="29"/>
      <c r="H44" s="6">
        <f t="shared" si="8"/>
        <v>0</v>
      </c>
      <c r="I44" s="26"/>
    </row>
    <row r="45" spans="1:9" ht="15.5" x14ac:dyDescent="0.35">
      <c r="A45" s="44"/>
      <c r="B45" s="7"/>
      <c r="C45" s="7"/>
      <c r="D45" s="10"/>
      <c r="E45" s="29" t="e">
        <f t="shared" si="7"/>
        <v>#DIV/0!</v>
      </c>
      <c r="F45" s="48"/>
      <c r="G45" s="29"/>
      <c r="H45" s="6">
        <f t="shared" si="8"/>
        <v>0</v>
      </c>
      <c r="I45" s="26"/>
    </row>
    <row r="46" spans="1:9" ht="15.5" x14ac:dyDescent="0.35">
      <c r="A46" s="44"/>
      <c r="B46" s="7"/>
      <c r="C46" s="7"/>
      <c r="D46" s="10"/>
      <c r="E46" s="29" t="e">
        <f t="shared" si="7"/>
        <v>#DIV/0!</v>
      </c>
      <c r="F46" s="48"/>
      <c r="G46" s="29"/>
      <c r="H46" s="6">
        <f t="shared" si="8"/>
        <v>0</v>
      </c>
      <c r="I46" s="26"/>
    </row>
    <row r="47" spans="1:9" ht="15.5" x14ac:dyDescent="0.35">
      <c r="A47" s="44"/>
      <c r="B47" s="7"/>
      <c r="C47" s="7"/>
      <c r="D47" s="10"/>
      <c r="E47" s="29" t="e">
        <f t="shared" si="7"/>
        <v>#DIV/0!</v>
      </c>
      <c r="F47" s="48"/>
      <c r="G47" s="29"/>
      <c r="H47" s="6">
        <f t="shared" si="8"/>
        <v>0</v>
      </c>
      <c r="I47" s="26"/>
    </row>
    <row r="48" spans="1:9" ht="15.5" x14ac:dyDescent="0.35">
      <c r="A48" s="44"/>
      <c r="B48" s="7"/>
      <c r="C48" s="7"/>
      <c r="D48" s="10"/>
      <c r="E48" s="29" t="e">
        <f t="shared" si="7"/>
        <v>#DIV/0!</v>
      </c>
      <c r="F48" s="48"/>
      <c r="G48" s="29"/>
      <c r="H48" s="6">
        <f t="shared" si="8"/>
        <v>0</v>
      </c>
      <c r="I48" s="26"/>
    </row>
    <row r="49" spans="1:9" ht="15.5" x14ac:dyDescent="0.35">
      <c r="A49" s="44"/>
      <c r="B49" s="7"/>
      <c r="C49" s="7"/>
      <c r="D49" s="10"/>
      <c r="E49" s="29" t="e">
        <f t="shared" si="7"/>
        <v>#DIV/0!</v>
      </c>
      <c r="F49" s="48"/>
      <c r="G49" s="29"/>
      <c r="H49" s="6">
        <f t="shared" si="8"/>
        <v>0</v>
      </c>
      <c r="I49" s="26"/>
    </row>
    <row r="50" spans="1:9" ht="15.5" x14ac:dyDescent="0.35">
      <c r="A50" s="44"/>
      <c r="B50" s="7"/>
      <c r="C50" s="7"/>
      <c r="D50" s="10"/>
      <c r="E50" s="29" t="e">
        <f t="shared" si="7"/>
        <v>#DIV/0!</v>
      </c>
      <c r="F50" s="48"/>
      <c r="G50" s="29"/>
      <c r="H50" s="6">
        <f t="shared" si="8"/>
        <v>0</v>
      </c>
      <c r="I50" s="26"/>
    </row>
    <row r="51" spans="1:9" ht="15.5" x14ac:dyDescent="0.35">
      <c r="A51" s="44"/>
      <c r="B51" s="7"/>
      <c r="C51" s="7"/>
      <c r="D51" s="10"/>
      <c r="E51" s="29" t="e">
        <f t="shared" si="7"/>
        <v>#DIV/0!</v>
      </c>
      <c r="F51" s="48"/>
      <c r="G51" s="29"/>
      <c r="H51" s="6">
        <f t="shared" si="8"/>
        <v>0</v>
      </c>
      <c r="I51" s="26"/>
    </row>
    <row r="52" spans="1:9" ht="15.5" x14ac:dyDescent="0.35">
      <c r="A52" s="44"/>
      <c r="B52" s="7"/>
      <c r="C52" s="7"/>
      <c r="D52" s="10"/>
      <c r="E52" s="29" t="e">
        <f t="shared" si="7"/>
        <v>#DIV/0!</v>
      </c>
      <c r="F52" s="48"/>
      <c r="G52" s="29"/>
      <c r="H52" s="6">
        <f t="shared" si="8"/>
        <v>0</v>
      </c>
      <c r="I52" s="26"/>
    </row>
    <row r="53" spans="1:9" ht="15.5" x14ac:dyDescent="0.35">
      <c r="A53" s="44"/>
      <c r="B53" s="7"/>
      <c r="C53" s="7"/>
      <c r="D53" s="10"/>
      <c r="E53" s="29" t="e">
        <f t="shared" si="7"/>
        <v>#DIV/0!</v>
      </c>
      <c r="F53" s="48"/>
      <c r="G53" s="29"/>
      <c r="H53" s="6">
        <f t="shared" si="8"/>
        <v>0</v>
      </c>
      <c r="I53" s="26"/>
    </row>
    <row r="54" spans="1:9" ht="15.5" x14ac:dyDescent="0.35">
      <c r="A54" s="44"/>
      <c r="B54" s="7"/>
      <c r="C54" s="7"/>
      <c r="D54" s="10"/>
      <c r="E54" s="29" t="e">
        <f t="shared" si="7"/>
        <v>#DIV/0!</v>
      </c>
      <c r="F54" s="48"/>
      <c r="G54" s="29"/>
      <c r="H54" s="6">
        <f t="shared" si="8"/>
        <v>0</v>
      </c>
      <c r="I54" s="26"/>
    </row>
    <row r="55" spans="1:9" ht="15.5" x14ac:dyDescent="0.35">
      <c r="A55" s="44"/>
      <c r="B55" s="7"/>
      <c r="C55" s="7"/>
      <c r="D55" s="10"/>
      <c r="E55" s="29" t="e">
        <f t="shared" si="7"/>
        <v>#DIV/0!</v>
      </c>
      <c r="F55" s="48"/>
      <c r="G55" s="29"/>
      <c r="H55" s="6">
        <f t="shared" si="8"/>
        <v>0</v>
      </c>
      <c r="I55" s="26"/>
    </row>
    <row r="56" spans="1:9" ht="15.5" x14ac:dyDescent="0.35">
      <c r="A56" s="44"/>
      <c r="B56" s="7"/>
      <c r="C56" s="7"/>
      <c r="D56" s="10"/>
      <c r="E56" s="29" t="e">
        <f t="shared" si="7"/>
        <v>#DIV/0!</v>
      </c>
      <c r="F56" s="48"/>
      <c r="G56" s="29"/>
      <c r="H56" s="6">
        <f t="shared" si="8"/>
        <v>0</v>
      </c>
      <c r="I56" s="26"/>
    </row>
    <row r="57" spans="1:9" ht="15.5" x14ac:dyDescent="0.35">
      <c r="A57" s="44"/>
      <c r="B57" s="7"/>
      <c r="C57" s="7"/>
      <c r="D57" s="10"/>
      <c r="E57" s="29" t="e">
        <f t="shared" si="7"/>
        <v>#DIV/0!</v>
      </c>
      <c r="F57" s="48"/>
      <c r="G57" s="29"/>
      <c r="H57" s="6">
        <f t="shared" si="8"/>
        <v>0</v>
      </c>
      <c r="I57" s="26"/>
    </row>
    <row r="58" spans="1:9" ht="15.5" x14ac:dyDescent="0.35">
      <c r="A58" s="44"/>
      <c r="B58" s="7"/>
      <c r="C58" s="7"/>
      <c r="D58" s="10"/>
      <c r="E58" s="29" t="e">
        <f t="shared" si="7"/>
        <v>#DIV/0!</v>
      </c>
      <c r="F58" s="48"/>
      <c r="G58" s="29"/>
      <c r="H58" s="6">
        <f t="shared" si="8"/>
        <v>0</v>
      </c>
      <c r="I58" s="26"/>
    </row>
    <row r="59" spans="1:9" ht="15.5" x14ac:dyDescent="0.35">
      <c r="A59" s="44"/>
      <c r="B59" s="7"/>
      <c r="C59" s="7"/>
      <c r="D59" s="10"/>
      <c r="E59" s="29" t="e">
        <f t="shared" si="7"/>
        <v>#DIV/0!</v>
      </c>
      <c r="F59" s="48"/>
      <c r="G59" s="29"/>
      <c r="H59" s="6">
        <f t="shared" si="8"/>
        <v>0</v>
      </c>
      <c r="I59" s="26"/>
    </row>
    <row r="60" spans="1:9" ht="15.5" x14ac:dyDescent="0.35">
      <c r="A60" s="44"/>
      <c r="B60" s="7"/>
      <c r="C60" s="7"/>
      <c r="D60" s="10"/>
      <c r="E60" s="29" t="e">
        <f t="shared" si="7"/>
        <v>#DIV/0!</v>
      </c>
      <c r="F60" s="48"/>
      <c r="G60" s="29"/>
      <c r="H60" s="6">
        <f t="shared" si="8"/>
        <v>0</v>
      </c>
      <c r="I60" s="26"/>
    </row>
    <row r="61" spans="1:9" ht="15.5" x14ac:dyDescent="0.35">
      <c r="A61" s="44"/>
      <c r="B61" s="7"/>
      <c r="C61" s="7"/>
      <c r="D61" s="10"/>
      <c r="E61" s="29" t="e">
        <f t="shared" si="7"/>
        <v>#DIV/0!</v>
      </c>
      <c r="F61" s="48"/>
      <c r="G61" s="29"/>
      <c r="H61" s="6">
        <f t="shared" si="8"/>
        <v>0</v>
      </c>
      <c r="I61" s="26"/>
    </row>
    <row r="62" spans="1:9" ht="15.5" x14ac:dyDescent="0.35">
      <c r="A62" s="44"/>
      <c r="B62" s="7"/>
      <c r="C62" s="7"/>
      <c r="D62" s="10"/>
      <c r="E62" s="29" t="e">
        <f t="shared" si="7"/>
        <v>#DIV/0!</v>
      </c>
      <c r="F62" s="48"/>
      <c r="G62" s="29"/>
      <c r="H62" s="6">
        <f t="shared" si="8"/>
        <v>0</v>
      </c>
      <c r="I62" s="26"/>
    </row>
    <row r="63" spans="1:9" ht="15.5" x14ac:dyDescent="0.35">
      <c r="A63" s="44"/>
      <c r="B63" s="7"/>
      <c r="C63" s="7"/>
      <c r="D63" s="10"/>
      <c r="E63" s="29" t="e">
        <f t="shared" si="7"/>
        <v>#DIV/0!</v>
      </c>
      <c r="F63" s="48"/>
      <c r="G63" s="29"/>
      <c r="H63" s="6">
        <f t="shared" si="8"/>
        <v>0</v>
      </c>
      <c r="I63" s="26"/>
    </row>
    <row r="64" spans="1:9" ht="15.5" x14ac:dyDescent="0.35">
      <c r="A64" s="44"/>
      <c r="B64" s="7"/>
      <c r="C64" s="7"/>
      <c r="D64" s="10"/>
      <c r="E64" s="29" t="e">
        <f t="shared" si="7"/>
        <v>#DIV/0!</v>
      </c>
      <c r="F64" s="48"/>
      <c r="G64" s="29"/>
      <c r="H64" s="6">
        <f t="shared" si="8"/>
        <v>0</v>
      </c>
      <c r="I64" s="26"/>
    </row>
    <row r="65" spans="1:10" ht="15.5" x14ac:dyDescent="0.35">
      <c r="A65" s="44"/>
      <c r="B65" s="7"/>
      <c r="C65" s="7"/>
      <c r="D65" s="10"/>
      <c r="E65" s="29" t="e">
        <f t="shared" si="7"/>
        <v>#DIV/0!</v>
      </c>
      <c r="F65" s="48"/>
      <c r="G65" s="29"/>
      <c r="H65" s="6">
        <f t="shared" si="8"/>
        <v>0</v>
      </c>
      <c r="I65" s="26"/>
    </row>
    <row r="66" spans="1:10" ht="15.5" x14ac:dyDescent="0.35">
      <c r="A66" s="44"/>
      <c r="B66" s="7"/>
      <c r="C66" s="7"/>
      <c r="D66" s="10"/>
      <c r="E66" s="29" t="e">
        <f t="shared" si="7"/>
        <v>#DIV/0!</v>
      </c>
      <c r="F66" s="48"/>
      <c r="G66" s="29"/>
      <c r="H66" s="6">
        <f t="shared" si="8"/>
        <v>0</v>
      </c>
      <c r="I66" s="26"/>
    </row>
    <row r="67" spans="1:10" ht="15.5" x14ac:dyDescent="0.35">
      <c r="A67" s="44"/>
      <c r="B67" s="7"/>
      <c r="C67" s="7"/>
      <c r="D67" s="10"/>
      <c r="E67" s="29" t="e">
        <f t="shared" si="7"/>
        <v>#DIV/0!</v>
      </c>
      <c r="F67" s="48"/>
      <c r="G67" s="29"/>
      <c r="H67" s="6">
        <f t="shared" si="8"/>
        <v>0</v>
      </c>
      <c r="I67" s="26"/>
    </row>
    <row r="68" spans="1:10" ht="15.5" x14ac:dyDescent="0.35">
      <c r="A68" s="44"/>
      <c r="B68" s="7"/>
      <c r="C68" s="7"/>
      <c r="D68" s="10"/>
      <c r="E68" s="29" t="e">
        <f t="shared" si="7"/>
        <v>#DIV/0!</v>
      </c>
      <c r="F68" s="48"/>
      <c r="G68" s="29"/>
      <c r="H68" s="6">
        <f t="shared" si="8"/>
        <v>0</v>
      </c>
      <c r="I68" s="26"/>
    </row>
    <row r="69" spans="1:10" ht="15.5" x14ac:dyDescent="0.35">
      <c r="A69" s="44"/>
      <c r="B69" s="7"/>
      <c r="C69" s="7"/>
      <c r="D69" s="10"/>
      <c r="E69" s="29" t="e">
        <f t="shared" si="7"/>
        <v>#DIV/0!</v>
      </c>
      <c r="F69" s="48"/>
      <c r="G69" s="29"/>
      <c r="H69" s="6">
        <f t="shared" si="8"/>
        <v>0</v>
      </c>
      <c r="I69" s="26"/>
    </row>
    <row r="70" spans="1:10" ht="15.5" x14ac:dyDescent="0.35">
      <c r="A70" s="45" t="str">
        <f>A26</f>
        <v>Total de aplicações de fundos da subvenção (saídas de caixa)</v>
      </c>
      <c r="B70" s="30" t="str">
        <f ca="1">SUM(B31:B70)</f>
        <v/>
      </c>
      <c r="C70" s="30" t="str">
        <f ca="1">SUM(C31:C70)</f>
        <v/>
      </c>
      <c r="D70" s="30" t="str">
        <f ca="1">SUM(D31:D70)</f>
        <v/>
      </c>
      <c r="E70" s="32" t="str">
        <f t="shared" ref="E70" ca="1" si="9">D70/B70</f>
        <v/>
      </c>
      <c r="F70" s="47"/>
      <c r="G70" s="47"/>
      <c r="H70" s="30" t="str">
        <f ca="1">SUM(H31:H70)</f>
        <v/>
      </c>
      <c r="I70" s="34"/>
    </row>
    <row r="71" spans="1:10" x14ac:dyDescent="0.35">
      <c r="A71" s="35"/>
      <c r="B71" s="35"/>
      <c r="C71" s="35"/>
      <c r="D71" s="35"/>
      <c r="E71" s="35"/>
      <c r="F71" s="35"/>
      <c r="G71" s="35"/>
      <c r="H71" s="35"/>
      <c r="I71" s="35"/>
    </row>
    <row r="72" spans="1:10" ht="16" thickBot="1" x14ac:dyDescent="0.4">
      <c r="A72" s="1" t="s">
        <v>105</v>
      </c>
      <c r="B72" s="2"/>
      <c r="C72" s="1"/>
      <c r="D72" s="2"/>
      <c r="E72" s="2"/>
      <c r="F72" s="2"/>
      <c r="G72" s="2"/>
      <c r="H72" s="1"/>
      <c r="I72" s="2"/>
    </row>
    <row r="73" spans="1:10" ht="15.5" x14ac:dyDescent="0.35">
      <c r="A73" s="36"/>
      <c r="B73" s="37"/>
      <c r="C73" s="37"/>
      <c r="D73" s="37"/>
      <c r="E73" s="37"/>
      <c r="F73" s="37"/>
      <c r="G73" s="37"/>
      <c r="H73" s="37"/>
      <c r="I73" s="37"/>
    </row>
    <row r="74" spans="1:10" ht="77.5" x14ac:dyDescent="0.35">
      <c r="A74" s="20" t="s">
        <v>31</v>
      </c>
      <c r="B74" s="22" t="s">
        <v>130</v>
      </c>
      <c r="C74" s="22" t="s">
        <v>131</v>
      </c>
      <c r="D74" s="22" t="s">
        <v>132</v>
      </c>
      <c r="E74" s="22" t="s">
        <v>133</v>
      </c>
      <c r="F74" s="22"/>
      <c r="G74" s="22"/>
      <c r="H74" s="22" t="s">
        <v>134</v>
      </c>
      <c r="I74" s="23" t="s">
        <v>135</v>
      </c>
      <c r="J74" s="26" t="s">
        <v>107</v>
      </c>
    </row>
    <row r="75" spans="1:10" ht="15.5" x14ac:dyDescent="0.35">
      <c r="A75" s="24"/>
      <c r="B75" s="7">
        <v>2000</v>
      </c>
      <c r="C75" s="7">
        <v>1800</v>
      </c>
      <c r="D75" s="6">
        <f t="shared" ref="D75:D76" si="10">B75-C75</f>
        <v>200</v>
      </c>
      <c r="E75" s="8">
        <f>D75/B75</f>
        <v>0.1</v>
      </c>
      <c r="F75" s="8"/>
      <c r="G75" s="8"/>
      <c r="H75" s="48"/>
      <c r="I75" s="26"/>
    </row>
    <row r="76" spans="1:10" ht="15.5" x14ac:dyDescent="0.35">
      <c r="A76" s="24"/>
      <c r="B76" s="7"/>
      <c r="C76" s="7"/>
      <c r="D76" s="10">
        <f t="shared" si="10"/>
        <v>0</v>
      </c>
      <c r="E76" s="29" t="e">
        <f t="shared" ref="E76" si="11">D76/B76</f>
        <v>#DIV/0!</v>
      </c>
      <c r="F76" s="8"/>
      <c r="G76" s="29"/>
      <c r="H76" s="48"/>
      <c r="I76" s="26"/>
    </row>
    <row r="77" spans="1:10" ht="15.5" x14ac:dyDescent="0.35">
      <c r="A77" s="24"/>
      <c r="B77" s="7"/>
      <c r="C77" s="7"/>
      <c r="D77" s="10">
        <f t="shared" ref="D77:D90" si="12">B77-C77</f>
        <v>0</v>
      </c>
      <c r="E77" s="29" t="e">
        <f t="shared" ref="E77:E90" si="13">D77/B77</f>
        <v>#DIV/0!</v>
      </c>
      <c r="F77" s="8"/>
      <c r="G77" s="29"/>
      <c r="H77" s="48"/>
      <c r="I77" s="26"/>
    </row>
    <row r="78" spans="1:10" ht="15.5" x14ac:dyDescent="0.35">
      <c r="A78" s="24"/>
      <c r="B78" s="7"/>
      <c r="C78" s="7"/>
      <c r="D78" s="10">
        <f t="shared" si="12"/>
        <v>0</v>
      </c>
      <c r="E78" s="29" t="e">
        <f t="shared" si="13"/>
        <v>#DIV/0!</v>
      </c>
      <c r="F78" s="8"/>
      <c r="G78" s="29"/>
      <c r="H78" s="48"/>
      <c r="I78" s="26"/>
    </row>
    <row r="79" spans="1:10" ht="15.5" x14ac:dyDescent="0.35">
      <c r="A79" s="24"/>
      <c r="B79" s="7"/>
      <c r="C79" s="7"/>
      <c r="D79" s="10">
        <f t="shared" si="12"/>
        <v>0</v>
      </c>
      <c r="E79" s="29" t="e">
        <f t="shared" si="13"/>
        <v>#DIV/0!</v>
      </c>
      <c r="F79" s="8"/>
      <c r="G79" s="29"/>
      <c r="H79" s="48"/>
      <c r="I79" s="26"/>
    </row>
    <row r="80" spans="1:10" ht="15.5" x14ac:dyDescent="0.35">
      <c r="A80" s="24"/>
      <c r="B80" s="7"/>
      <c r="C80" s="7"/>
      <c r="D80" s="10">
        <f t="shared" si="12"/>
        <v>0</v>
      </c>
      <c r="E80" s="29" t="e">
        <f t="shared" si="13"/>
        <v>#DIV/0!</v>
      </c>
      <c r="F80" s="8"/>
      <c r="G80" s="29"/>
      <c r="H80" s="48"/>
      <c r="I80" s="26"/>
    </row>
    <row r="81" spans="1:9" ht="15.5" x14ac:dyDescent="0.35">
      <c r="A81" s="24"/>
      <c r="B81" s="7"/>
      <c r="C81" s="7"/>
      <c r="D81" s="10">
        <f t="shared" si="12"/>
        <v>0</v>
      </c>
      <c r="E81" s="29" t="e">
        <f t="shared" si="13"/>
        <v>#DIV/0!</v>
      </c>
      <c r="F81" s="8"/>
      <c r="G81" s="29"/>
      <c r="H81" s="48"/>
      <c r="I81" s="26"/>
    </row>
    <row r="82" spans="1:9" ht="15.5" x14ac:dyDescent="0.35">
      <c r="A82" s="24"/>
      <c r="B82" s="7"/>
      <c r="C82" s="7"/>
      <c r="D82" s="10">
        <f t="shared" si="12"/>
        <v>0</v>
      </c>
      <c r="E82" s="29" t="e">
        <f t="shared" si="13"/>
        <v>#DIV/0!</v>
      </c>
      <c r="F82" s="8"/>
      <c r="G82" s="29"/>
      <c r="H82" s="48"/>
      <c r="I82" s="26"/>
    </row>
    <row r="83" spans="1:9" ht="15.5" x14ac:dyDescent="0.35">
      <c r="A83" s="24"/>
      <c r="B83" s="7"/>
      <c r="C83" s="7"/>
      <c r="D83" s="10">
        <f t="shared" si="12"/>
        <v>0</v>
      </c>
      <c r="E83" s="29" t="e">
        <f t="shared" si="13"/>
        <v>#DIV/0!</v>
      </c>
      <c r="F83" s="8"/>
      <c r="G83" s="29"/>
      <c r="H83" s="48"/>
      <c r="I83" s="26"/>
    </row>
    <row r="84" spans="1:9" ht="15.5" x14ac:dyDescent="0.35">
      <c r="A84" s="24"/>
      <c r="B84" s="7"/>
      <c r="C84" s="7"/>
      <c r="D84" s="10">
        <f t="shared" si="12"/>
        <v>0</v>
      </c>
      <c r="E84" s="29" t="e">
        <f t="shared" si="13"/>
        <v>#DIV/0!</v>
      </c>
      <c r="F84" s="8"/>
      <c r="G84" s="29"/>
      <c r="H84" s="48"/>
      <c r="I84" s="26"/>
    </row>
    <row r="85" spans="1:9" ht="15.5" x14ac:dyDescent="0.35">
      <c r="A85" s="24"/>
      <c r="B85" s="7"/>
      <c r="C85" s="7"/>
      <c r="D85" s="10">
        <f t="shared" si="12"/>
        <v>0</v>
      </c>
      <c r="E85" s="29" t="e">
        <f t="shared" si="13"/>
        <v>#DIV/0!</v>
      </c>
      <c r="F85" s="8"/>
      <c r="G85" s="29"/>
      <c r="H85" s="48"/>
      <c r="I85" s="26"/>
    </row>
    <row r="86" spans="1:9" ht="15.5" x14ac:dyDescent="0.35">
      <c r="A86" s="24"/>
      <c r="B86" s="7"/>
      <c r="C86" s="7"/>
      <c r="D86" s="10">
        <f t="shared" si="12"/>
        <v>0</v>
      </c>
      <c r="E86" s="29" t="e">
        <f t="shared" si="13"/>
        <v>#DIV/0!</v>
      </c>
      <c r="F86" s="8"/>
      <c r="G86" s="29"/>
      <c r="H86" s="48"/>
      <c r="I86" s="26"/>
    </row>
    <row r="87" spans="1:9" ht="15.5" x14ac:dyDescent="0.35">
      <c r="A87" s="24"/>
      <c r="B87" s="7"/>
      <c r="C87" s="7"/>
      <c r="D87" s="10">
        <f t="shared" si="12"/>
        <v>0</v>
      </c>
      <c r="E87" s="29" t="e">
        <f t="shared" si="13"/>
        <v>#DIV/0!</v>
      </c>
      <c r="F87" s="8"/>
      <c r="G87" s="29"/>
      <c r="H87" s="48"/>
      <c r="I87" s="26"/>
    </row>
    <row r="88" spans="1:9" ht="15.5" x14ac:dyDescent="0.35">
      <c r="A88" s="24"/>
      <c r="B88" s="7"/>
      <c r="C88" s="7"/>
      <c r="D88" s="10">
        <f t="shared" si="12"/>
        <v>0</v>
      </c>
      <c r="E88" s="29" t="e">
        <f t="shared" si="13"/>
        <v>#DIV/0!</v>
      </c>
      <c r="F88" s="8"/>
      <c r="G88" s="29"/>
      <c r="H88" s="48"/>
      <c r="I88" s="26"/>
    </row>
    <row r="89" spans="1:9" ht="15.5" x14ac:dyDescent="0.35">
      <c r="A89" s="27"/>
      <c r="B89" s="7"/>
      <c r="C89" s="7"/>
      <c r="D89" s="10">
        <f t="shared" si="12"/>
        <v>0</v>
      </c>
      <c r="E89" s="29" t="e">
        <f t="shared" si="13"/>
        <v>#DIV/0!</v>
      </c>
      <c r="F89" s="8"/>
      <c r="G89" s="29"/>
      <c r="H89" s="48"/>
      <c r="I89" s="26"/>
    </row>
    <row r="90" spans="1:9" ht="15.5" x14ac:dyDescent="0.35">
      <c r="A90" s="27"/>
      <c r="B90" s="7"/>
      <c r="C90" s="7"/>
      <c r="D90" s="10">
        <f t="shared" si="12"/>
        <v>0</v>
      </c>
      <c r="E90" s="29" t="e">
        <f t="shared" si="13"/>
        <v>#DIV/0!</v>
      </c>
      <c r="F90" s="8"/>
      <c r="G90" s="29"/>
      <c r="H90" s="48"/>
      <c r="I90" s="26"/>
    </row>
    <row r="91" spans="1:9" ht="15.5" x14ac:dyDescent="0.35">
      <c r="A91" s="45" t="str">
        <f>A70</f>
        <v>Total de aplicações de fundos da subvenção (saídas de caixa)</v>
      </c>
      <c r="B91" s="33">
        <f>SUM(B75:B90)</f>
        <v>2000</v>
      </c>
      <c r="C91" s="33">
        <f>SUM(C75:C90)</f>
        <v>1800</v>
      </c>
      <c r="D91" s="33">
        <f>B91-C91</f>
        <v>200</v>
      </c>
      <c r="E91" s="32">
        <f>D91/B91</f>
        <v>0.1</v>
      </c>
      <c r="F91" s="47"/>
      <c r="G91" s="47"/>
      <c r="H91" s="33">
        <f>SUM(H75:H90)</f>
        <v>0</v>
      </c>
      <c r="I91" s="34"/>
    </row>
    <row r="93" spans="1:9" x14ac:dyDescent="0.35">
      <c r="A93" t="s">
        <v>106</v>
      </c>
    </row>
  </sheetData>
  <mergeCells count="1">
    <mergeCell ref="A1:I6"/>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81" id="{2B0ED633-E3A7-41DD-926C-11AC24B58165}">
            <xm:f>'\Users\mriveromartinez\AppData\Local\Microsoft\Windows\INetCache\Content.Outlook\RL62EFM6\[ARM-T-MOH_Progress Report  Disbursement_4 April 2018_LFA.xlsx]CoverSheet'!#REF!="EUR"</xm:f>
            <x14:dxf>
              <numFmt numFmtId="165" formatCode="[$€-2]\ #,##0;[Red]\-[$€-2]\ #,##0"/>
            </x14:dxf>
          </x14:cfRule>
          <xm:sqref>D91:G91</xm:sqref>
        </x14:conditionalFormatting>
        <x14:conditionalFormatting xmlns:xm="http://schemas.microsoft.com/office/excel/2006/main">
          <x14:cfRule type="expression" priority="78" id="{40D7332E-0FF7-4C13-B3A3-D826DFB6A82C}">
            <xm:f>'\Users\mriveromartinez\AppData\Local\Microsoft\Windows\INetCache\Content.Outlook\RL62EFM6\[ARM-T-MOH_Progress Report  Disbursement_4 April 2018_LFA.xlsx]CoverSheet'!#REF!="EUR"</xm:f>
            <x14:dxf>
              <numFmt numFmtId="165" formatCode="[$€-2]\ #,##0;[Red]\-[$€-2]\ #,##0"/>
            </x14:dxf>
          </x14:cfRule>
          <xm:sqref>I70</xm:sqref>
        </x14:conditionalFormatting>
        <x14:conditionalFormatting xmlns:xm="http://schemas.microsoft.com/office/excel/2006/main">
          <x14:cfRule type="expression" priority="75" id="{72DEE187-2096-4426-A0E5-5E82505981FB}">
            <xm:f>'\Users\mriveromartinez\AppData\Local\Microsoft\Windows\INetCache\Content.Outlook\RL62EFM6\[ARM-T-MOH_Progress Report  Disbursement_4 April 2018_LFA.xlsx]CoverSheet'!#REF!="EUR"</xm:f>
            <x14:dxf>
              <numFmt numFmtId="165" formatCode="[$€-2]\ #,##0;[Red]\-[$€-2]\ #,##0"/>
            </x14:dxf>
          </x14:cfRule>
          <xm:sqref>I91</xm:sqref>
        </x14:conditionalFormatting>
        <x14:conditionalFormatting xmlns:xm="http://schemas.microsoft.com/office/excel/2006/main">
          <x14:cfRule type="expression" priority="76" id="{AFE87CB2-D09B-4FD5-87A6-BBE4553A87B9}">
            <xm:f>'\Users\mriveromartinez\AppData\Local\Microsoft\Windows\INetCache\Content.Outlook\RL62EFM6\[ARM-T-MOH_Progress Report  Disbursement_4 April 2018_LFA.xlsx]CoverSheet'!#REF!="EUR"</xm:f>
            <x14:dxf>
              <numFmt numFmtId="165" formatCode="[$€-2]\ #,##0;[Red]\-[$€-2]\ #,##0"/>
            </x14:dxf>
          </x14:cfRule>
          <xm:sqref>I76:I90 J74</xm:sqref>
        </x14:conditionalFormatting>
        <x14:conditionalFormatting xmlns:xm="http://schemas.microsoft.com/office/excel/2006/main">
          <x14:cfRule type="expression" priority="73" id="{97908526-30D4-47ED-BF3F-A6E346A8EB0D}">
            <xm:f>'\Users\mriveromartinez\AppData\Local\Microsoft\Windows\INetCache\Content.Outlook\RL62EFM6\[ARM-T-MOH_Progress Report  Disbursement_4 April 2018_LFA.xlsx]CoverSheet'!#REF!="EUR"</xm:f>
            <x14:dxf>
              <numFmt numFmtId="165" formatCode="[$€-2]\ #,##0;[Red]\-[$€-2]\ #,##0"/>
            </x14:dxf>
          </x14:cfRule>
          <xm:sqref>E13:E25 G13:G25</xm:sqref>
        </x14:conditionalFormatting>
        <x14:conditionalFormatting xmlns:xm="http://schemas.microsoft.com/office/excel/2006/main">
          <x14:cfRule type="expression" priority="72" id="{DF49DFF7-426C-435F-8201-292E074ABED3}">
            <xm:f>'\Users\mriveromartinez\AppData\Local\Microsoft\Windows\INetCache\Content.Outlook\RL62EFM6\[ARM-T-MOH_Progress Report  Disbursement_4 April 2018_LFA.xlsx]CoverSheet'!#REF!="EUR"</xm:f>
            <x14:dxf>
              <numFmt numFmtId="165" formatCode="[$€-2]\ #,##0;[Red]\-[$€-2]\ #,##0"/>
            </x14:dxf>
          </x14:cfRule>
          <xm:sqref>I26</xm:sqref>
        </x14:conditionalFormatting>
        <x14:conditionalFormatting xmlns:xm="http://schemas.microsoft.com/office/excel/2006/main">
          <x14:cfRule type="expression" priority="71" id="{31560561-8907-4B5A-B24C-94D26E685925}">
            <xm:f>'\Users\mriveromartinez\AppData\Local\Microsoft\Windows\INetCache\Content.Outlook\RL62EFM6\[ARM-T-MOH_Progress Report  Disbursement_4 April 2018_LFA.xlsx]CoverSheet'!#REF!="EUR"</xm:f>
            <x14:dxf>
              <numFmt numFmtId="165" formatCode="[$€-2]\ #,##0;[Red]\-[$€-2]\ #,##0"/>
            </x14:dxf>
          </x14:cfRule>
          <xm:sqref>I13:I25</xm:sqref>
        </x14:conditionalFormatting>
        <x14:conditionalFormatting xmlns:xm="http://schemas.microsoft.com/office/excel/2006/main">
          <x14:cfRule type="expression" priority="63" id="{F609E613-6F09-42ED-8E15-3052CDD2E00D}">
            <xm:f>'\Users\mriveromartinez\AppData\Local\Microsoft\Windows\INetCache\Content.Outlook\RL62EFM6\[ARM-T-MOH_Progress Report  Disbursement_4 April 2018_LFA.xlsx]CoverSheet'!#REF!="EUR"</xm:f>
            <x14:dxf>
              <numFmt numFmtId="165" formatCode="[$€-2]\ #,##0;[Red]\-[$€-2]\ #,##0"/>
            </x14:dxf>
          </x14:cfRule>
          <xm:sqref>B70:G70</xm:sqref>
        </x14:conditionalFormatting>
        <x14:conditionalFormatting xmlns:xm="http://schemas.microsoft.com/office/excel/2006/main">
          <x14:cfRule type="expression" priority="62" id="{409642AC-A854-4CA7-84AB-7071F83F4CD8}">
            <xm:f>'\Users\mriveromartinez\AppData\Local\Microsoft\Windows\INetCache\Content.Outlook\RL62EFM6\[ARM-T-MOH_Progress Report  Disbursement_4 April 2018_LFA.xlsx]CoverSheet'!#REF!="EUR"</xm:f>
            <x14:dxf>
              <numFmt numFmtId="165" formatCode="[$€-2]\ #,##0;[Red]\-[$€-2]\ #,##0"/>
            </x14:dxf>
          </x14:cfRule>
          <xm:sqref>B26:G26</xm:sqref>
        </x14:conditionalFormatting>
        <x14:conditionalFormatting xmlns:xm="http://schemas.microsoft.com/office/excel/2006/main">
          <x14:cfRule type="expression" priority="55" id="{5E2C0624-55F8-4021-A795-98187D4F4334}">
            <xm:f>'\Users\mriveromartinez\AppData\Local\Microsoft\Windows\INetCache\Content.Outlook\RL62EFM6\[ARM-T-MOH_Progress Report  Disbursement_4 April 2018_LFA.xlsx]CoverSheet'!#REF!="EUR"</xm:f>
            <x14:dxf>
              <numFmt numFmtId="165" formatCode="[$€-2]\ #,##0;[Red]\-[$€-2]\ #,##0"/>
            </x14:dxf>
          </x14:cfRule>
          <xm:sqref>B91:C91</xm:sqref>
        </x14:conditionalFormatting>
        <x14:conditionalFormatting xmlns:xm="http://schemas.microsoft.com/office/excel/2006/main">
          <x14:cfRule type="expression" priority="51" id="{76570548-E9D2-445D-ACC1-3587E75EA79F}">
            <xm:f>'\Users\mriveromartinez\AppData\Local\Microsoft\Windows\INetCache\Content.Outlook\RL62EFM6\[ARM-T-MOH_Progress Report  Disbursement_4 April 2018_LFA.xlsx]CoverSheet'!#REF!="EUR"</xm:f>
            <x14:dxf>
              <numFmt numFmtId="165" formatCode="[$€-2]\ #,##0;[Red]\-[$€-2]\ #,##0"/>
            </x14:dxf>
          </x14:cfRule>
          <xm:sqref>F13:F25</xm:sqref>
        </x14:conditionalFormatting>
        <x14:conditionalFormatting xmlns:xm="http://schemas.microsoft.com/office/excel/2006/main">
          <x14:cfRule type="expression" priority="48" id="{199CE33C-DD86-4062-B007-22DD8EF5CE3A}">
            <xm:f>'\Users\mriveromartinez\AppData\Local\Microsoft\Windows\INetCache\Content.Outlook\RL62EFM6\[ARM-T-MOH_Progress Report  Disbursement_4 April 2018_LFA.xlsx]CoverSheet'!#REF!="EUR"</xm:f>
            <x14:dxf>
              <numFmt numFmtId="165" formatCode="[$€-2]\ #,##0;[Red]\-[$€-2]\ #,##0"/>
            </x14:dxf>
          </x14:cfRule>
          <xm:sqref>B13:C25</xm:sqref>
        </x14:conditionalFormatting>
        <x14:conditionalFormatting xmlns:xm="http://schemas.microsoft.com/office/excel/2006/main">
          <x14:cfRule type="expression" priority="46" id="{E667AD9B-E80B-4990-A649-A766483BC95E}">
            <xm:f>'\Users\mriveromartinez\AppData\Local\Microsoft\Windows\INetCache\Content.Outlook\RL62EFM6\[ARM-T-MOH_Progress Report  Disbursement_4 April 2018_LFA.xlsx]CoverSheet'!#REF!="EUR"</xm:f>
            <x14:dxf>
              <numFmt numFmtId="165" formatCode="[$€-2]\ #,##0;[Red]\-[$€-2]\ #,##0"/>
            </x14:dxf>
          </x14:cfRule>
          <xm:sqref>D13 D20</xm:sqref>
        </x14:conditionalFormatting>
        <x14:conditionalFormatting xmlns:xm="http://schemas.microsoft.com/office/excel/2006/main">
          <x14:cfRule type="expression" priority="45" id="{6BD71122-36D9-4064-8971-6B040DA5C18E}">
            <xm:f>'\Users\mriveromartinez\AppData\Local\Microsoft\Windows\INetCache\Content.Outlook\RL62EFM6\[ARM-T-MOH_Progress Report  Disbursement_4 April 2018_LFA.xlsx]CoverSheet'!#REF!="EUR"</xm:f>
            <x14:dxf>
              <numFmt numFmtId="165" formatCode="[$€-2]\ #,##0;[Red]\-[$€-2]\ #,##0"/>
            </x14:dxf>
          </x14:cfRule>
          <xm:sqref>D14:D19</xm:sqref>
        </x14:conditionalFormatting>
        <x14:conditionalFormatting xmlns:xm="http://schemas.microsoft.com/office/excel/2006/main">
          <x14:cfRule type="expression" priority="44" id="{8272530B-0626-40CA-8442-FC4B269EA04A}">
            <xm:f>'\Users\mriveromartinez\AppData\Local\Microsoft\Windows\INetCache\Content.Outlook\RL62EFM6\[ARM-T-MOH_Progress Report  Disbursement_4 April 2018_LFA.xlsx]CoverSheet'!#REF!="EUR"</xm:f>
            <x14:dxf>
              <numFmt numFmtId="165" formatCode="[$€-2]\ #,##0;[Red]\-[$€-2]\ #,##0"/>
            </x14:dxf>
          </x14:cfRule>
          <xm:sqref>D21:D25</xm:sqref>
        </x14:conditionalFormatting>
        <x14:conditionalFormatting xmlns:xm="http://schemas.microsoft.com/office/excel/2006/main">
          <x14:cfRule type="expression" priority="43" id="{37484CF1-4530-49A8-B231-9FB57B71253C}">
            <xm:f>'\Users\mriveromartinez\AppData\Local\Microsoft\Windows\INetCache\Content.Outlook\RL62EFM6\[ARM-T-MOH_Progress Report  Disbursement_4 April 2018_LFA.xlsx]CoverSheet'!#REF!="EUR"</xm:f>
            <x14:dxf>
              <numFmt numFmtId="165" formatCode="[$€-2]\ #,##0;[Red]\-[$€-2]\ #,##0"/>
            </x14:dxf>
          </x14:cfRule>
          <xm:sqref>H13:H25</xm:sqref>
        </x14:conditionalFormatting>
        <x14:conditionalFormatting xmlns:xm="http://schemas.microsoft.com/office/excel/2006/main">
          <x14:cfRule type="expression" priority="42" id="{7CE7E3F6-05A6-4936-B8E0-EEEAC9883B60}">
            <xm:f>'\Users\mriveromartinez\AppData\Local\Microsoft\Windows\INetCache\Content.Outlook\RL62EFM6\[ARM-T-MOH_Progress Report  Disbursement_4 April 2018_LFA.xlsx]CoverSheet'!#REF!="EUR"</xm:f>
            <x14:dxf>
              <numFmt numFmtId="165" formatCode="[$€-2]\ #,##0;[Red]\-[$€-2]\ #,##0"/>
            </x14:dxf>
          </x14:cfRule>
          <xm:sqref>G31 E31</xm:sqref>
        </x14:conditionalFormatting>
        <x14:conditionalFormatting xmlns:xm="http://schemas.microsoft.com/office/excel/2006/main">
          <x14:cfRule type="expression" priority="41" id="{D43EF472-27D3-4392-B5A5-0EF05E9B1DA5}">
            <xm:f>'\Users\mriveromartinez\AppData\Local\Microsoft\Windows\INetCache\Content.Outlook\RL62EFM6\[ARM-T-MOH_Progress Report  Disbursement_4 April 2018_LFA.xlsx]CoverSheet'!#REF!="EUR"</xm:f>
            <x14:dxf>
              <numFmt numFmtId="165" formatCode="[$€-2]\ #,##0;[Red]\-[$€-2]\ #,##0"/>
            </x14:dxf>
          </x14:cfRule>
          <xm:sqref>I31</xm:sqref>
        </x14:conditionalFormatting>
        <x14:conditionalFormatting xmlns:xm="http://schemas.microsoft.com/office/excel/2006/main">
          <x14:cfRule type="expression" priority="40" id="{0BC224BE-1789-4696-B69F-55210678C334}">
            <xm:f>'\Users\mriveromartinez\AppData\Local\Microsoft\Windows\INetCache\Content.Outlook\RL62EFM6\[ARM-T-MOH_Progress Report  Disbursement_4 April 2018_LFA.xlsx]CoverSheet'!#REF!="EUR"</xm:f>
            <x14:dxf>
              <numFmt numFmtId="165" formatCode="[$€-2]\ #,##0;[Red]\-[$€-2]\ #,##0"/>
            </x14:dxf>
          </x14:cfRule>
          <xm:sqref>F31</xm:sqref>
        </x14:conditionalFormatting>
        <x14:conditionalFormatting xmlns:xm="http://schemas.microsoft.com/office/excel/2006/main">
          <x14:cfRule type="expression" priority="39" id="{53EB8E89-1BBD-41B4-8236-11738C85FAC0}">
            <xm:f>'\Users\mriveromartinez\AppData\Local\Microsoft\Windows\INetCache\Content.Outlook\RL62EFM6\[ARM-T-MOH_Progress Report  Disbursement_4 April 2018_LFA.xlsx]CoverSheet'!#REF!="EUR"</xm:f>
            <x14:dxf>
              <numFmt numFmtId="165" formatCode="[$€-2]\ #,##0;[Red]\-[$€-2]\ #,##0"/>
            </x14:dxf>
          </x14:cfRule>
          <xm:sqref>B31:C31</xm:sqref>
        </x14:conditionalFormatting>
        <x14:conditionalFormatting xmlns:xm="http://schemas.microsoft.com/office/excel/2006/main">
          <x14:cfRule type="expression" priority="38" id="{1BA0F2E3-90CE-4BDC-BBAA-1ADFF828FA83}">
            <xm:f>'\Users\mriveromartinez\AppData\Local\Microsoft\Windows\INetCache\Content.Outlook\RL62EFM6\[ARM-T-MOH_Progress Report  Disbursement_4 April 2018_LFA.xlsx]CoverSheet'!#REF!="EUR"</xm:f>
            <x14:dxf>
              <numFmt numFmtId="165" formatCode="[$€-2]\ #,##0;[Red]\-[$€-2]\ #,##0"/>
            </x14:dxf>
          </x14:cfRule>
          <xm:sqref>D31</xm:sqref>
        </x14:conditionalFormatting>
        <x14:conditionalFormatting xmlns:xm="http://schemas.microsoft.com/office/excel/2006/main">
          <x14:cfRule type="expression" priority="35" id="{CC5A03F0-6FF0-4DE9-ACA2-B694F3E18D5D}">
            <xm:f>'\Users\mriveromartinez\AppData\Local\Microsoft\Windows\INetCache\Content.Outlook\RL62EFM6\[ARM-T-MOH_Progress Report  Disbursement_4 April 2018_LFA.xlsx]CoverSheet'!#REF!="EUR"</xm:f>
            <x14:dxf>
              <numFmt numFmtId="165" formatCode="[$€-2]\ #,##0;[Red]\-[$€-2]\ #,##0"/>
            </x14:dxf>
          </x14:cfRule>
          <xm:sqref>I32:I69</xm:sqref>
        </x14:conditionalFormatting>
        <x14:conditionalFormatting xmlns:xm="http://schemas.microsoft.com/office/excel/2006/main">
          <x14:cfRule type="expression" priority="33" id="{CBE653B7-C7F6-4B38-8533-DA21E371AC28}">
            <xm:f>'\Users\mriveromartinez\AppData\Local\Microsoft\Windows\INetCache\Content.Outlook\RL62EFM6\[ARM-T-MOH_Progress Report  Disbursement_4 April 2018_LFA.xlsx]CoverSheet'!#REF!="EUR"</xm:f>
            <x14:dxf>
              <numFmt numFmtId="165" formatCode="[$€-2]\ #,##0;[Red]\-[$€-2]\ #,##0"/>
            </x14:dxf>
          </x14:cfRule>
          <xm:sqref>B32:C69</xm:sqref>
        </x14:conditionalFormatting>
        <x14:conditionalFormatting xmlns:xm="http://schemas.microsoft.com/office/excel/2006/main">
          <x14:cfRule type="expression" priority="32" id="{C4B72740-3772-4925-90FA-85CA13F8F3D1}">
            <xm:f>'\Users\mriveromartinez\AppData\Local\Microsoft\Windows\INetCache\Content.Outlook\RL62EFM6\[ARM-T-MOH_Progress Report  Disbursement_4 April 2018_LFA.xlsx]CoverSheet'!#REF!="EUR"</xm:f>
            <x14:dxf>
              <numFmt numFmtId="165" formatCode="[$€-2]\ #,##0;[Red]\-[$€-2]\ #,##0"/>
            </x14:dxf>
          </x14:cfRule>
          <xm:sqref>D32:D69</xm:sqref>
        </x14:conditionalFormatting>
        <x14:conditionalFormatting xmlns:xm="http://schemas.microsoft.com/office/excel/2006/main">
          <x14:cfRule type="expression" priority="28" id="{FCBE7B6B-9D4A-4B1D-9D2B-267C80052FC7}">
            <xm:f>'\Users\mriveromartinez\AppData\Local\Microsoft\Windows\INetCache\Content.Outlook\RL62EFM6\[ARM-T-MOH_Progress Report  Disbursement_4 April 2018_LFA.xlsx]CoverSheet'!#REF!="EUR"</xm:f>
            <x14:dxf>
              <numFmt numFmtId="165" formatCode="[$€-2]\ #,##0;[Red]\-[$€-2]\ #,##0"/>
            </x14:dxf>
          </x14:cfRule>
          <xm:sqref>B76:C88</xm:sqref>
        </x14:conditionalFormatting>
        <x14:conditionalFormatting xmlns:xm="http://schemas.microsoft.com/office/excel/2006/main">
          <x14:cfRule type="expression" priority="23" id="{B829D654-55A9-43BF-A877-E8072F959C8C}">
            <xm:f>'\Users\mriveromartinez\AppData\Local\Microsoft\Windows\INetCache\Content.Outlook\RL62EFM6\[ARM-T-MOH_Progress Report  Disbursement_4 April 2018_LFA.xlsx]CoverSheet'!#REF!="EUR"</xm:f>
            <x14:dxf>
              <numFmt numFmtId="165" formatCode="[$€-2]\ #,##0;[Red]\-[$€-2]\ #,##0"/>
            </x14:dxf>
          </x14:cfRule>
          <xm:sqref>B89:C90</xm:sqref>
        </x14:conditionalFormatting>
        <x14:conditionalFormatting xmlns:xm="http://schemas.microsoft.com/office/excel/2006/main">
          <x14:cfRule type="expression" priority="20" id="{EC9C4A1F-D334-4E11-866C-23ACE5C9AC4C}">
            <xm:f>'\Users\mriveromartinez\AppData\Local\Microsoft\Windows\INetCache\Content.Outlook\RL62EFM6\[ARM-T-MOH_Progress Report  Disbursement_4 April 2018_LFA.xlsx]CoverSheet'!#REF!="EUR"</xm:f>
            <x14:dxf>
              <numFmt numFmtId="165" formatCode="[$€-2]\ #,##0;[Red]\-[$€-2]\ #,##0"/>
            </x14:dxf>
          </x14:cfRule>
          <xm:sqref>H70</xm:sqref>
        </x14:conditionalFormatting>
        <x14:conditionalFormatting xmlns:xm="http://schemas.microsoft.com/office/excel/2006/main">
          <x14:cfRule type="expression" priority="19" id="{10C0A8D7-1D58-4CFF-8EE8-010F69719C39}">
            <xm:f>'\Users\mriveromartinez\AppData\Local\Microsoft\Windows\INetCache\Content.Outlook\RL62EFM6\[ARM-T-MOH_Progress Report  Disbursement_4 April 2018_LFA.xlsx]CoverSheet'!#REF!="EUR"</xm:f>
            <x14:dxf>
              <numFmt numFmtId="165" formatCode="[$€-2]\ #,##0;[Red]\-[$€-2]\ #,##0"/>
            </x14:dxf>
          </x14:cfRule>
          <xm:sqref>E75 G75</xm:sqref>
        </x14:conditionalFormatting>
        <x14:conditionalFormatting xmlns:xm="http://schemas.microsoft.com/office/excel/2006/main">
          <x14:cfRule type="expression" priority="17" id="{A0920C1A-39BC-475C-922B-4FA5D7640413}">
            <xm:f>'\Users\mriveromartinez\AppData\Local\Microsoft\Windows\INetCache\Content.Outlook\RL62EFM6\[ARM-T-MOH_Progress Report  Disbursement_4 April 2018_LFA.xlsx]CoverSheet'!#REF!="EUR"</xm:f>
            <x14:dxf>
              <numFmt numFmtId="165" formatCode="[$€-2]\ #,##0;[Red]\-[$€-2]\ #,##0"/>
            </x14:dxf>
          </x14:cfRule>
          <xm:sqref>B75:C75</xm:sqref>
        </x14:conditionalFormatting>
        <x14:conditionalFormatting xmlns:xm="http://schemas.microsoft.com/office/excel/2006/main">
          <x14:cfRule type="expression" priority="16" id="{EFB9129B-5514-43E8-AC12-E373EFF9F1DB}">
            <xm:f>'\Users\mriveromartinez\AppData\Local\Microsoft\Windows\INetCache\Content.Outlook\RL62EFM6\[ARM-T-MOH_Progress Report  Disbursement_4 April 2018_LFA.xlsx]CoverSheet'!#REF!="EUR"</xm:f>
            <x14:dxf>
              <numFmt numFmtId="165" formatCode="[$€-2]\ #,##0;[Red]\-[$€-2]\ #,##0"/>
            </x14:dxf>
          </x14:cfRule>
          <xm:sqref>D75</xm:sqref>
        </x14:conditionalFormatting>
        <x14:conditionalFormatting xmlns:xm="http://schemas.microsoft.com/office/excel/2006/main">
          <x14:cfRule type="expression" priority="14" id="{5C1801BE-8586-4D58-8AD6-C417550D4CC3}">
            <xm:f>'\Users\mriveromartinez\AppData\Local\Microsoft\Windows\INetCache\Content.Outlook\RL62EFM6\[ARM-T-MOH_Progress Report  Disbursement_4 April 2018_LFA.xlsx]CoverSheet'!#REF!="EUR"</xm:f>
            <x14:dxf>
              <numFmt numFmtId="165" formatCode="[$€-2]\ #,##0;[Red]\-[$€-2]\ #,##0"/>
            </x14:dxf>
          </x14:cfRule>
          <xm:sqref>H91</xm:sqref>
        </x14:conditionalFormatting>
        <x14:conditionalFormatting xmlns:xm="http://schemas.microsoft.com/office/excel/2006/main">
          <x14:cfRule type="expression" priority="13" id="{743966EB-3B5E-4398-9576-E66A2515D7BE}">
            <xm:f>'\Users\mriveromartinez\AppData\Local\Microsoft\Windows\INetCache\Content.Outlook\RL62EFM6\[ARM-T-MOH_Progress Report  Disbursement_4 April 2018_LFA.xlsx]CoverSheet'!#REF!="EUR"</xm:f>
            <x14:dxf>
              <numFmt numFmtId="165" formatCode="[$€-2]\ #,##0;[Red]\-[$€-2]\ #,##0"/>
            </x14:dxf>
          </x14:cfRule>
          <xm:sqref>H31</xm:sqref>
        </x14:conditionalFormatting>
        <x14:conditionalFormatting xmlns:xm="http://schemas.microsoft.com/office/excel/2006/main">
          <x14:cfRule type="expression" priority="12" id="{E4CFE282-EAEE-416E-84D3-B2E169BAB2B6}">
            <xm:f>'\Users\mriveromartinez\AppData\Local\Microsoft\Windows\INetCache\Content.Outlook\RL62EFM6\[ARM-T-MOH_Progress Report  Disbursement_4 April 2018_LFA.xlsx]CoverSheet'!#REF!="EUR"</xm:f>
            <x14:dxf>
              <numFmt numFmtId="165" formatCode="[$€-2]\ #,##0;[Red]\-[$€-2]\ #,##0"/>
            </x14:dxf>
          </x14:cfRule>
          <xm:sqref>H26</xm:sqref>
        </x14:conditionalFormatting>
        <x14:conditionalFormatting xmlns:xm="http://schemas.microsoft.com/office/excel/2006/main">
          <x14:cfRule type="expression" priority="11" id="{4E9D8ABE-6EA7-46D6-B56A-F8E50D80A4F6}">
            <xm:f>'\Users\mriveromartinez\AppData\Local\Microsoft\Windows\INetCache\Content.Outlook\RL62EFM6\[ARM-T-MOH_Progress Report  Disbursement_4 April 2018_LFA.xlsx]CoverSheet'!#REF!="EUR"</xm:f>
            <x14:dxf>
              <numFmt numFmtId="165" formatCode="[$€-2]\ #,##0;[Red]\-[$€-2]\ #,##0"/>
            </x14:dxf>
          </x14:cfRule>
          <xm:sqref>E32:E69 G32:G69</xm:sqref>
        </x14:conditionalFormatting>
        <x14:conditionalFormatting xmlns:xm="http://schemas.microsoft.com/office/excel/2006/main">
          <x14:cfRule type="expression" priority="10" id="{D196E04E-7D14-467F-B20F-2A66C648B4E7}">
            <xm:f>'\Users\mriveromartinez\AppData\Local\Microsoft\Windows\INetCache\Content.Outlook\RL62EFM6\[ARM-T-MOH_Progress Report  Disbursement_4 April 2018_LFA.xlsx]CoverSheet'!#REF!="EUR"</xm:f>
            <x14:dxf>
              <numFmt numFmtId="165" formatCode="[$€-2]\ #,##0;[Red]\-[$€-2]\ #,##0"/>
            </x14:dxf>
          </x14:cfRule>
          <xm:sqref>F32:F69</xm:sqref>
        </x14:conditionalFormatting>
        <x14:conditionalFormatting xmlns:xm="http://schemas.microsoft.com/office/excel/2006/main">
          <x14:cfRule type="expression" priority="9" id="{95961EC7-42E8-440D-BE15-BC6DD97C9B06}">
            <xm:f>'\Users\mriveromartinez\AppData\Local\Microsoft\Windows\INetCache\Content.Outlook\RL62EFM6\[ARM-T-MOH_Progress Report  Disbursement_4 April 2018_LFA.xlsx]CoverSheet'!#REF!="EUR"</xm:f>
            <x14:dxf>
              <numFmt numFmtId="165" formatCode="[$€-2]\ #,##0;[Red]\-[$€-2]\ #,##0"/>
            </x14:dxf>
          </x14:cfRule>
          <xm:sqref>H32:H69</xm:sqref>
        </x14:conditionalFormatting>
        <x14:conditionalFormatting xmlns:xm="http://schemas.microsoft.com/office/excel/2006/main">
          <x14:cfRule type="expression" priority="8" id="{86755DBD-F6A7-44DB-80D8-40B29530D991}">
            <xm:f>'\Users\mriveromartinez\AppData\Local\Microsoft\Windows\INetCache\Content.Outlook\RL62EFM6\[ARM-T-MOH_Progress Report  Disbursement_4 April 2018_LFA.xlsx]CoverSheet'!#REF!="EUR"</xm:f>
            <x14:dxf>
              <numFmt numFmtId="165" formatCode="[$€-2]\ #,##0;[Red]\-[$€-2]\ #,##0"/>
            </x14:dxf>
          </x14:cfRule>
          <xm:sqref>D76:D90</xm:sqref>
        </x14:conditionalFormatting>
        <x14:conditionalFormatting xmlns:xm="http://schemas.microsoft.com/office/excel/2006/main">
          <x14:cfRule type="expression" priority="7" id="{CCA2E3A7-3065-4AAF-BA6F-AF523E00958D}">
            <xm:f>'\Users\mriveromartinez\AppData\Local\Microsoft\Windows\INetCache\Content.Outlook\RL62EFM6\[ARM-T-MOH_Progress Report  Disbursement_4 April 2018_LFA.xlsx]CoverSheet'!#REF!="EUR"</xm:f>
            <x14:dxf>
              <numFmt numFmtId="165" formatCode="[$€-2]\ #,##0;[Red]\-[$€-2]\ #,##0"/>
            </x14:dxf>
          </x14:cfRule>
          <xm:sqref>E76:E90 G76:G90</xm:sqref>
        </x14:conditionalFormatting>
        <x14:conditionalFormatting xmlns:xm="http://schemas.microsoft.com/office/excel/2006/main">
          <x14:cfRule type="expression" priority="4" id="{04798952-1191-4A31-A999-24EC747D8604}">
            <xm:f>'\Users\mriveromartinez\AppData\Local\Microsoft\Windows\INetCache\Content.Outlook\RL62EFM6\[ARM-T-MOH_Progress Report  Disbursement_4 April 2018_LFA.xlsx]CoverSheet'!#REF!="EUR"</xm:f>
            <x14:dxf>
              <numFmt numFmtId="165" formatCode="[$€-2]\ #,##0;[Red]\-[$€-2]\ #,##0"/>
            </x14:dxf>
          </x14:cfRule>
          <xm:sqref>H75</xm:sqref>
        </x14:conditionalFormatting>
        <x14:conditionalFormatting xmlns:xm="http://schemas.microsoft.com/office/excel/2006/main">
          <x14:cfRule type="expression" priority="3" id="{B8717150-799C-43F8-96C5-B558F94AA1E4}">
            <xm:f>'\Users\mriveromartinez\AppData\Local\Microsoft\Windows\INetCache\Content.Outlook\RL62EFM6\[ARM-T-MOH_Progress Report  Disbursement_4 April 2018_LFA.xlsx]CoverSheet'!#REF!="EUR"</xm:f>
            <x14:dxf>
              <numFmt numFmtId="165" formatCode="[$€-2]\ #,##0;[Red]\-[$€-2]\ #,##0"/>
            </x14:dxf>
          </x14:cfRule>
          <xm:sqref>H76:H90</xm:sqref>
        </x14:conditionalFormatting>
        <x14:conditionalFormatting xmlns:xm="http://schemas.microsoft.com/office/excel/2006/main">
          <x14:cfRule type="expression" priority="2" id="{41E243D1-F4F1-4388-A26C-84ED843EEB59}">
            <xm:f>'\Users\mriveromartinez\AppData\Local\Microsoft\Windows\INetCache\Content.Outlook\RL62EFM6\[ARM-T-MOH_Progress Report  Disbursement_4 April 2018_LFA.xlsx]CoverSheet'!#REF!="EUR"</xm:f>
            <x14:dxf>
              <numFmt numFmtId="165" formatCode="[$€-2]\ #,##0;[Red]\-[$€-2]\ #,##0"/>
            </x14:dxf>
          </x14:cfRule>
          <xm:sqref>F75:F90</xm:sqref>
        </x14:conditionalFormatting>
        <x14:conditionalFormatting xmlns:xm="http://schemas.microsoft.com/office/excel/2006/main">
          <x14:cfRule type="expression" priority="1" id="{06597D45-1315-446E-AF41-EF9A78B8F332}">
            <xm:f>'\Users\mriveromartinez\AppData\Local\Microsoft\Windows\INetCache\Content.Outlook\RL62EFM6\[ARM-T-MOH_Progress Report  Disbursement_4 April 2018_LFA.xlsx]CoverSheet'!#REF!="EUR"</xm:f>
            <x14:dxf>
              <numFmt numFmtId="165" formatCode="[$€-2]\ #,##0;[Red]\-[$€-2]\ #,##0"/>
            </x14:dxf>
          </x14:cfRule>
          <xm:sqref>I75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zoomScale="70" zoomScaleNormal="70" workbookViewId="0">
      <selection activeCell="P37" sqref="P37"/>
    </sheetView>
  </sheetViews>
  <sheetFormatPr defaultRowHeight="14.5" x14ac:dyDescent="0.35"/>
  <cols>
    <col min="1" max="1" width="24.81640625" customWidth="1"/>
    <col min="2" max="2" width="24.7265625" customWidth="1"/>
    <col min="3" max="3" width="18.453125" customWidth="1"/>
    <col min="4" max="4" width="17" customWidth="1"/>
    <col min="5" max="5" width="16.453125" customWidth="1"/>
    <col min="6" max="6" width="18.54296875" customWidth="1"/>
    <col min="7" max="7" width="21.1796875" customWidth="1"/>
    <col min="8" max="8" width="17.81640625" customWidth="1"/>
    <col min="9" max="9" width="23.26953125" customWidth="1"/>
    <col min="10" max="10" width="17.1796875" customWidth="1"/>
    <col min="11" max="11" width="13.7265625" customWidth="1"/>
    <col min="12" max="13" width="14.453125" customWidth="1"/>
  </cols>
  <sheetData>
    <row r="1" spans="1:13" ht="14.5" customHeight="1" x14ac:dyDescent="0.35">
      <c r="A1" s="74" t="s">
        <v>41</v>
      </c>
      <c r="B1" s="74"/>
      <c r="C1" s="74"/>
      <c r="D1" s="74"/>
      <c r="E1" s="74"/>
      <c r="F1" s="74"/>
      <c r="G1" s="74"/>
      <c r="H1" s="74"/>
      <c r="I1" s="74"/>
      <c r="J1" s="74"/>
      <c r="K1" s="74"/>
      <c r="L1" s="74"/>
      <c r="M1" s="74"/>
    </row>
    <row r="2" spans="1:13" x14ac:dyDescent="0.35">
      <c r="A2" s="74"/>
      <c r="B2" s="74"/>
      <c r="C2" s="74"/>
      <c r="D2" s="74"/>
      <c r="E2" s="74"/>
      <c r="F2" s="74"/>
      <c r="G2" s="74"/>
      <c r="H2" s="74"/>
      <c r="I2" s="74"/>
      <c r="J2" s="74"/>
      <c r="K2" s="74"/>
      <c r="L2" s="74"/>
      <c r="M2" s="74"/>
    </row>
    <row r="3" spans="1:13" ht="36" customHeight="1" x14ac:dyDescent="0.35">
      <c r="A3" s="74"/>
      <c r="B3" s="74"/>
      <c r="C3" s="74"/>
      <c r="D3" s="74"/>
      <c r="E3" s="74"/>
      <c r="F3" s="74"/>
      <c r="G3" s="74"/>
      <c r="H3" s="74"/>
      <c r="I3" s="74"/>
      <c r="J3" s="74"/>
      <c r="K3" s="74"/>
      <c r="L3" s="74"/>
      <c r="M3" s="74"/>
    </row>
    <row r="4" spans="1:13" x14ac:dyDescent="0.35">
      <c r="A4" s="74"/>
      <c r="B4" s="74"/>
      <c r="C4" s="74"/>
      <c r="D4" s="74"/>
      <c r="E4" s="74"/>
      <c r="F4" s="74"/>
      <c r="G4" s="74"/>
      <c r="H4" s="74"/>
      <c r="I4" s="74"/>
      <c r="J4" s="74"/>
      <c r="K4" s="74"/>
      <c r="L4" s="74"/>
      <c r="M4" s="74"/>
    </row>
    <row r="5" spans="1:13" ht="95.15" customHeight="1" x14ac:dyDescent="0.35">
      <c r="A5" s="74"/>
      <c r="B5" s="74"/>
      <c r="C5" s="74"/>
      <c r="D5" s="74"/>
      <c r="E5" s="74"/>
      <c r="F5" s="74"/>
      <c r="G5" s="74"/>
      <c r="H5" s="74"/>
      <c r="I5" s="74"/>
      <c r="J5" s="74"/>
      <c r="K5" s="74"/>
      <c r="L5" s="74"/>
      <c r="M5" s="74"/>
    </row>
    <row r="6" spans="1:13" ht="90" customHeight="1" x14ac:dyDescent="0.35">
      <c r="A6" s="74"/>
      <c r="B6" s="74"/>
      <c r="C6" s="74"/>
      <c r="D6" s="74"/>
      <c r="E6" s="74"/>
      <c r="F6" s="74"/>
      <c r="G6" s="74"/>
      <c r="H6" s="74"/>
      <c r="I6" s="74"/>
      <c r="J6" s="74"/>
      <c r="K6" s="74"/>
      <c r="L6" s="74"/>
      <c r="M6" s="74"/>
    </row>
    <row r="7" spans="1:13" ht="29.5" customHeight="1" x14ac:dyDescent="0.35">
      <c r="A7" s="85" t="s">
        <v>40</v>
      </c>
      <c r="B7" s="86"/>
      <c r="C7" s="86"/>
      <c r="D7" s="86"/>
      <c r="E7" s="86"/>
      <c r="F7" s="86"/>
      <c r="G7" s="86"/>
      <c r="H7" s="86"/>
      <c r="I7" s="86"/>
      <c r="J7" s="86"/>
      <c r="K7" s="86"/>
      <c r="L7" s="86"/>
      <c r="M7" s="87"/>
    </row>
    <row r="8" spans="1:13" ht="20.149999999999999" customHeight="1" x14ac:dyDescent="0.35">
      <c r="A8" s="46" t="s">
        <v>1</v>
      </c>
      <c r="C8" s="4" t="s">
        <v>38</v>
      </c>
      <c r="D8" s="7"/>
      <c r="E8" s="4" t="s">
        <v>37</v>
      </c>
      <c r="F8" s="7"/>
      <c r="G8" s="4"/>
      <c r="H8" s="4"/>
      <c r="I8" s="4"/>
      <c r="J8" s="4"/>
      <c r="K8" s="4"/>
      <c r="L8" s="4"/>
      <c r="M8" s="4"/>
    </row>
    <row r="9" spans="1:13" ht="15.5" x14ac:dyDescent="0.35">
      <c r="A9" s="1" t="s">
        <v>0</v>
      </c>
      <c r="B9" s="2"/>
      <c r="C9" s="2"/>
      <c r="D9" s="1"/>
      <c r="E9" s="1"/>
      <c r="F9" s="1"/>
      <c r="G9" s="1"/>
      <c r="H9" s="1"/>
      <c r="I9" s="1"/>
      <c r="J9" s="2"/>
      <c r="K9" s="2"/>
      <c r="L9" s="2"/>
      <c r="M9" s="2"/>
    </row>
    <row r="10" spans="1:13" ht="164.15" customHeight="1" x14ac:dyDescent="0.35">
      <c r="A10" s="83" t="s">
        <v>136</v>
      </c>
      <c r="B10" s="84"/>
      <c r="C10" s="5" t="s">
        <v>3</v>
      </c>
      <c r="D10" s="5" t="s">
        <v>4</v>
      </c>
      <c r="E10" s="5" t="s">
        <v>66</v>
      </c>
      <c r="F10" s="5" t="s">
        <v>5</v>
      </c>
      <c r="G10" s="5" t="s">
        <v>6</v>
      </c>
      <c r="H10" s="5" t="s">
        <v>7</v>
      </c>
      <c r="I10" s="5" t="s">
        <v>8</v>
      </c>
      <c r="J10" s="5" t="s">
        <v>65</v>
      </c>
      <c r="K10" s="5" t="s">
        <v>9</v>
      </c>
      <c r="L10" s="5" t="s">
        <v>10</v>
      </c>
      <c r="M10" s="5" t="s">
        <v>11</v>
      </c>
    </row>
    <row r="11" spans="1:13" ht="15.65" customHeight="1" x14ac:dyDescent="0.35">
      <c r="A11" s="77" t="s">
        <v>137</v>
      </c>
      <c r="B11" s="78"/>
      <c r="C11" s="7"/>
      <c r="D11" s="7"/>
      <c r="E11" s="7">
        <f>'Budget Revisions'!H13</f>
        <v>14.999999999999998</v>
      </c>
      <c r="F11" s="7"/>
      <c r="G11" s="7"/>
      <c r="H11" s="7"/>
      <c r="I11" s="7"/>
      <c r="J11" s="6">
        <f>SUM(E11:I11)</f>
        <v>14.999999999999998</v>
      </c>
      <c r="K11" s="8" t="e">
        <f t="shared" ref="K11:K23" si="0">J11/D11</f>
        <v>#DIV/0!</v>
      </c>
      <c r="L11" s="9"/>
      <c r="M11" s="9"/>
    </row>
    <row r="12" spans="1:13" ht="15.65" customHeight="1" x14ac:dyDescent="0.35">
      <c r="A12" s="77" t="s">
        <v>138</v>
      </c>
      <c r="B12" s="78"/>
      <c r="C12" s="11"/>
      <c r="D12" s="11"/>
      <c r="E12" s="7">
        <f>'Budget Revisions'!H14</f>
        <v>0</v>
      </c>
      <c r="F12" s="11"/>
      <c r="G12" s="11"/>
      <c r="H12" s="11"/>
      <c r="I12" s="11"/>
      <c r="J12" s="6">
        <f t="shared" ref="J12:J23" si="1">SUM(E12:I12)</f>
        <v>0</v>
      </c>
      <c r="K12" s="8" t="e">
        <f t="shared" si="0"/>
        <v>#DIV/0!</v>
      </c>
      <c r="L12" s="12"/>
      <c r="M12" s="12"/>
    </row>
    <row r="13" spans="1:13" ht="15.65" customHeight="1" x14ac:dyDescent="0.35">
      <c r="A13" s="77" t="s">
        <v>139</v>
      </c>
      <c r="B13" s="78"/>
      <c r="C13" s="11"/>
      <c r="D13" s="11"/>
      <c r="E13" s="7">
        <f>'Budget Revisions'!H15</f>
        <v>0</v>
      </c>
      <c r="F13" s="11"/>
      <c r="G13" s="11"/>
      <c r="H13" s="11"/>
      <c r="I13" s="11"/>
      <c r="J13" s="6">
        <f t="shared" si="1"/>
        <v>0</v>
      </c>
      <c r="K13" s="8" t="e">
        <f t="shared" si="0"/>
        <v>#DIV/0!</v>
      </c>
      <c r="L13" s="12"/>
      <c r="M13" s="12"/>
    </row>
    <row r="14" spans="1:13" ht="15.65" customHeight="1" x14ac:dyDescent="0.35">
      <c r="A14" s="77" t="s">
        <v>140</v>
      </c>
      <c r="B14" s="78"/>
      <c r="C14" s="11"/>
      <c r="D14" s="11"/>
      <c r="E14" s="7">
        <f>'Budget Revisions'!H16</f>
        <v>0</v>
      </c>
      <c r="F14" s="11"/>
      <c r="G14" s="11"/>
      <c r="H14" s="11"/>
      <c r="I14" s="11"/>
      <c r="J14" s="6">
        <f t="shared" si="1"/>
        <v>0</v>
      </c>
      <c r="K14" s="8" t="e">
        <f t="shared" si="0"/>
        <v>#DIV/0!</v>
      </c>
      <c r="L14" s="12"/>
      <c r="M14" s="12"/>
    </row>
    <row r="15" spans="1:13" ht="15.65" customHeight="1" x14ac:dyDescent="0.35">
      <c r="A15" s="77" t="s">
        <v>141</v>
      </c>
      <c r="B15" s="78"/>
      <c r="C15" s="11"/>
      <c r="D15" s="11"/>
      <c r="E15" s="7">
        <f>'Budget Revisions'!H17</f>
        <v>0</v>
      </c>
      <c r="F15" s="11"/>
      <c r="G15" s="11"/>
      <c r="H15" s="11"/>
      <c r="I15" s="11"/>
      <c r="J15" s="6">
        <f t="shared" si="1"/>
        <v>0</v>
      </c>
      <c r="K15" s="8" t="e">
        <f t="shared" si="0"/>
        <v>#DIV/0!</v>
      </c>
      <c r="L15" s="12"/>
      <c r="M15" s="12"/>
    </row>
    <row r="16" spans="1:13" ht="15.65" customHeight="1" x14ac:dyDescent="0.35">
      <c r="A16" s="77" t="s">
        <v>142</v>
      </c>
      <c r="B16" s="78"/>
      <c r="C16" s="11"/>
      <c r="D16" s="11"/>
      <c r="E16" s="7">
        <f>'Budget Revisions'!H18</f>
        <v>0</v>
      </c>
      <c r="F16" s="11"/>
      <c r="G16" s="11"/>
      <c r="H16" s="11"/>
      <c r="I16" s="11"/>
      <c r="J16" s="6">
        <f t="shared" si="1"/>
        <v>0</v>
      </c>
      <c r="K16" s="8" t="e">
        <f t="shared" si="0"/>
        <v>#DIV/0!</v>
      </c>
      <c r="L16" s="12"/>
      <c r="M16" s="12"/>
    </row>
    <row r="17" spans="1:13" ht="15.65" customHeight="1" x14ac:dyDescent="0.35">
      <c r="A17" s="77" t="s">
        <v>143</v>
      </c>
      <c r="B17" s="78"/>
      <c r="C17" s="11"/>
      <c r="D17" s="11"/>
      <c r="E17" s="7">
        <f>'Budget Revisions'!H19</f>
        <v>0</v>
      </c>
      <c r="F17" s="11"/>
      <c r="G17" s="11"/>
      <c r="H17" s="11"/>
      <c r="I17" s="11"/>
      <c r="J17" s="6">
        <f t="shared" si="1"/>
        <v>0</v>
      </c>
      <c r="K17" s="8" t="e">
        <f t="shared" si="0"/>
        <v>#DIV/0!</v>
      </c>
      <c r="L17" s="12"/>
      <c r="M17" s="12"/>
    </row>
    <row r="18" spans="1:13" ht="15.65" customHeight="1" x14ac:dyDescent="0.35">
      <c r="A18" s="77" t="s">
        <v>144</v>
      </c>
      <c r="B18" s="78"/>
      <c r="C18" s="11"/>
      <c r="D18" s="11"/>
      <c r="E18" s="7">
        <f>'Budget Revisions'!H20</f>
        <v>0</v>
      </c>
      <c r="F18" s="11"/>
      <c r="G18" s="11"/>
      <c r="H18" s="11"/>
      <c r="I18" s="11"/>
      <c r="J18" s="6">
        <f t="shared" si="1"/>
        <v>0</v>
      </c>
      <c r="K18" s="8" t="e">
        <f t="shared" si="0"/>
        <v>#DIV/0!</v>
      </c>
      <c r="L18" s="12"/>
      <c r="M18" s="12"/>
    </row>
    <row r="19" spans="1:13" ht="15.65" customHeight="1" x14ac:dyDescent="0.35">
      <c r="A19" s="77" t="s">
        <v>145</v>
      </c>
      <c r="B19" s="78"/>
      <c r="C19" s="11"/>
      <c r="D19" s="11"/>
      <c r="E19" s="7">
        <f>'Budget Revisions'!H21</f>
        <v>0</v>
      </c>
      <c r="F19" s="11"/>
      <c r="G19" s="11"/>
      <c r="H19" s="11"/>
      <c r="I19" s="11"/>
      <c r="J19" s="6">
        <f t="shared" si="1"/>
        <v>0</v>
      </c>
      <c r="K19" s="8" t="e">
        <f t="shared" si="0"/>
        <v>#DIV/0!</v>
      </c>
      <c r="L19" s="12"/>
      <c r="M19" s="12"/>
    </row>
    <row r="20" spans="1:13" ht="15.65" customHeight="1" x14ac:dyDescent="0.35">
      <c r="A20" s="77" t="s">
        <v>146</v>
      </c>
      <c r="B20" s="78"/>
      <c r="C20" s="11"/>
      <c r="D20" s="11"/>
      <c r="E20" s="7">
        <f>'Budget Revisions'!H22</f>
        <v>0</v>
      </c>
      <c r="F20" s="11"/>
      <c r="G20" s="11"/>
      <c r="H20" s="11"/>
      <c r="I20" s="11"/>
      <c r="J20" s="6">
        <f t="shared" si="1"/>
        <v>0</v>
      </c>
      <c r="K20" s="8" t="e">
        <f t="shared" si="0"/>
        <v>#DIV/0!</v>
      </c>
      <c r="L20" s="12"/>
      <c r="M20" s="12"/>
    </row>
    <row r="21" spans="1:13" ht="15.65" customHeight="1" x14ac:dyDescent="0.35">
      <c r="A21" s="77" t="s">
        <v>147</v>
      </c>
      <c r="B21" s="78"/>
      <c r="C21" s="11"/>
      <c r="D21" s="11"/>
      <c r="E21" s="7">
        <f>'Budget Revisions'!H23</f>
        <v>0</v>
      </c>
      <c r="F21" s="11"/>
      <c r="G21" s="11"/>
      <c r="H21" s="11"/>
      <c r="I21" s="11"/>
      <c r="J21" s="6">
        <f t="shared" si="1"/>
        <v>0</v>
      </c>
      <c r="K21" s="8" t="e">
        <f t="shared" si="0"/>
        <v>#DIV/0!</v>
      </c>
      <c r="L21" s="12"/>
      <c r="M21" s="12"/>
    </row>
    <row r="22" spans="1:13" ht="15.65" customHeight="1" x14ac:dyDescent="0.35">
      <c r="A22" s="77" t="s">
        <v>148</v>
      </c>
      <c r="B22" s="78"/>
      <c r="C22" s="11"/>
      <c r="D22" s="11"/>
      <c r="E22" s="7">
        <f>'Budget Revisions'!H24</f>
        <v>0</v>
      </c>
      <c r="F22" s="11"/>
      <c r="G22" s="11"/>
      <c r="H22" s="11"/>
      <c r="I22" s="11"/>
      <c r="J22" s="6">
        <f t="shared" si="1"/>
        <v>0</v>
      </c>
      <c r="K22" s="8" t="e">
        <f t="shared" si="0"/>
        <v>#DIV/0!</v>
      </c>
      <c r="L22" s="12"/>
      <c r="M22" s="12"/>
    </row>
    <row r="23" spans="1:13" ht="15.65" customHeight="1" x14ac:dyDescent="0.35">
      <c r="A23" s="79" t="s">
        <v>149</v>
      </c>
      <c r="B23" s="80"/>
      <c r="C23" s="11"/>
      <c r="D23" s="11"/>
      <c r="E23" s="7">
        <f>'Budget Revisions'!H25</f>
        <v>0</v>
      </c>
      <c r="F23" s="11"/>
      <c r="G23" s="11"/>
      <c r="H23" s="11"/>
      <c r="I23" s="11"/>
      <c r="J23" s="6">
        <f t="shared" si="1"/>
        <v>0</v>
      </c>
      <c r="K23" s="8" t="e">
        <f t="shared" si="0"/>
        <v>#DIV/0!</v>
      </c>
      <c r="L23" s="12"/>
      <c r="M23" s="12"/>
    </row>
    <row r="24" spans="1:13" ht="16" customHeight="1" thickBot="1" x14ac:dyDescent="0.4">
      <c r="A24" s="81" t="s">
        <v>150</v>
      </c>
      <c r="B24" s="82"/>
      <c r="C24" s="13"/>
      <c r="D24" s="13"/>
      <c r="E24" s="14">
        <f>SUM(E11:E23)</f>
        <v>14.999999999999998</v>
      </c>
      <c r="F24" s="14">
        <f t="shared" ref="F24:I24" si="2">SUM(F11:F23)</f>
        <v>0</v>
      </c>
      <c r="G24" s="14">
        <f t="shared" si="2"/>
        <v>0</v>
      </c>
      <c r="H24" s="14">
        <f t="shared" si="2"/>
        <v>0</v>
      </c>
      <c r="I24" s="14">
        <f t="shared" si="2"/>
        <v>0</v>
      </c>
      <c r="J24" s="15">
        <f>SUM(J11:J23)</f>
        <v>14.999999999999998</v>
      </c>
      <c r="K24" s="15" t="e">
        <f>J24/D24</f>
        <v>#DIV/0!</v>
      </c>
      <c r="L24" s="16"/>
      <c r="M24" s="16"/>
    </row>
    <row r="25" spans="1:13" ht="15.5" x14ac:dyDescent="0.35">
      <c r="A25" s="17"/>
      <c r="B25" s="17"/>
      <c r="C25" s="17"/>
      <c r="D25" s="17"/>
      <c r="E25" s="17"/>
      <c r="F25" s="17"/>
      <c r="G25" s="17"/>
      <c r="H25" s="17"/>
      <c r="I25" s="17"/>
      <c r="J25" s="17"/>
      <c r="K25" s="17"/>
      <c r="L25" s="17"/>
      <c r="M25" s="17"/>
    </row>
    <row r="26" spans="1:13" ht="15.5" x14ac:dyDescent="0.35">
      <c r="A26" s="1" t="s">
        <v>63</v>
      </c>
      <c r="B26" s="2"/>
      <c r="C26" s="2"/>
      <c r="D26" s="2"/>
      <c r="E26" s="1"/>
      <c r="F26" s="1"/>
      <c r="G26" s="1"/>
      <c r="H26" s="1"/>
      <c r="I26" s="1"/>
      <c r="J26" s="2"/>
      <c r="K26" s="2"/>
      <c r="L26" s="2"/>
      <c r="M26" s="2"/>
    </row>
    <row r="27" spans="1:13" ht="192.75" customHeight="1" x14ac:dyDescent="0.35">
      <c r="A27" s="20" t="s">
        <v>27</v>
      </c>
      <c r="B27" s="21" t="s">
        <v>28</v>
      </c>
      <c r="C27" s="22" t="s">
        <v>151</v>
      </c>
      <c r="D27" s="22" t="s">
        <v>173</v>
      </c>
      <c r="E27" s="5" t="str">
        <f t="shared" ref="E27" si="3">E10</f>
        <v>Excedentes cumulativos não autorizados pelo FG</v>
      </c>
      <c r="F27" s="22" t="str">
        <f t="shared" ref="F27:M27" si="4">F10</f>
        <v>Despesas não suportadas</v>
      </c>
      <c r="G27" s="22" t="str">
        <f t="shared" si="4"/>
        <v>Despesas incorridas fora do âmbito ou da vigência da subvenção</v>
      </c>
      <c r="H27" s="22" t="str">
        <f t="shared" si="4"/>
        <v>Despesas comprometidas por práticas interditas</v>
      </c>
      <c r="I27" s="22" t="str">
        <f t="shared" si="4"/>
        <v>Despesas relativas a outros tipos de não conformidade ou a má gestão dos fundos das subvenções (ou de bens ou serviços adquiridos com fundos das subvenções).</v>
      </c>
      <c r="J27" s="22" t="str">
        <f t="shared" si="4"/>
        <v>Total de despesas não conformes</v>
      </c>
      <c r="K27" s="22" t="str">
        <f t="shared" si="4"/>
        <v>% de despesas comunicadas</v>
      </c>
      <c r="L27" s="22" t="str">
        <f t="shared" si="4"/>
        <v>Notas para inelegíveis por RP</v>
      </c>
      <c r="M27" s="23" t="str">
        <f t="shared" si="4"/>
        <v>Notas para inelegíveis pelos Auditores</v>
      </c>
    </row>
    <row r="28" spans="1:13" ht="15.5" x14ac:dyDescent="0.35">
      <c r="A28" s="24"/>
      <c r="B28" s="25"/>
      <c r="C28" s="7"/>
      <c r="D28" s="7"/>
      <c r="E28" s="7">
        <f>'Budget Revisions'!H31</f>
        <v>0</v>
      </c>
      <c r="F28" s="7"/>
      <c r="G28" s="7"/>
      <c r="H28" s="7"/>
      <c r="I28" s="7"/>
      <c r="J28" s="6">
        <f>SUM(E28:I28)</f>
        <v>0</v>
      </c>
      <c r="K28" s="8" t="e">
        <f t="shared" ref="K28:K35" si="5">J28/C28</f>
        <v>#DIV/0!</v>
      </c>
      <c r="L28" s="12"/>
      <c r="M28" s="26"/>
    </row>
    <row r="29" spans="1:13" ht="15.5" x14ac:dyDescent="0.35">
      <c r="A29" s="27"/>
      <c r="B29" s="28"/>
      <c r="C29" s="11"/>
      <c r="D29" s="11"/>
      <c r="E29" s="7">
        <f>'Budget Revisions'!H32</f>
        <v>0</v>
      </c>
      <c r="F29" s="11"/>
      <c r="G29" s="11"/>
      <c r="H29" s="11"/>
      <c r="I29" s="11"/>
      <c r="J29" s="6">
        <f t="shared" ref="J29:J35" si="6">SUM(E29:I29)</f>
        <v>0</v>
      </c>
      <c r="K29" s="29" t="e">
        <f t="shared" si="5"/>
        <v>#DIV/0!</v>
      </c>
      <c r="L29" s="12"/>
      <c r="M29" s="26"/>
    </row>
    <row r="30" spans="1:13" ht="15.5" x14ac:dyDescent="0.35">
      <c r="A30" s="27"/>
      <c r="B30" s="28"/>
      <c r="C30" s="11"/>
      <c r="D30" s="11"/>
      <c r="E30" s="7">
        <f>'Budget Revisions'!H64</f>
        <v>0</v>
      </c>
      <c r="F30" s="11"/>
      <c r="G30" s="11"/>
      <c r="H30" s="11"/>
      <c r="I30" s="11"/>
      <c r="J30" s="6">
        <f t="shared" si="6"/>
        <v>0</v>
      </c>
      <c r="K30" s="29" t="e">
        <f t="shared" si="5"/>
        <v>#DIV/0!</v>
      </c>
      <c r="L30" s="12"/>
      <c r="M30" s="26"/>
    </row>
    <row r="31" spans="1:13" ht="15.5" x14ac:dyDescent="0.35">
      <c r="A31" s="27"/>
      <c r="B31" s="28"/>
      <c r="C31" s="11"/>
      <c r="D31" s="11"/>
      <c r="E31" s="7">
        <f>'Budget Revisions'!H65</f>
        <v>0</v>
      </c>
      <c r="F31" s="11"/>
      <c r="G31" s="11"/>
      <c r="H31" s="11"/>
      <c r="I31" s="11"/>
      <c r="J31" s="6">
        <f t="shared" si="6"/>
        <v>0</v>
      </c>
      <c r="K31" s="29" t="e">
        <f t="shared" si="5"/>
        <v>#DIV/0!</v>
      </c>
      <c r="L31" s="12"/>
      <c r="M31" s="26"/>
    </row>
    <row r="32" spans="1:13" ht="15.5" x14ac:dyDescent="0.35">
      <c r="A32" s="27"/>
      <c r="B32" s="28"/>
      <c r="C32" s="11"/>
      <c r="D32" s="11"/>
      <c r="E32" s="7">
        <f>'Budget Revisions'!H66</f>
        <v>0</v>
      </c>
      <c r="F32" s="11"/>
      <c r="G32" s="11"/>
      <c r="H32" s="11"/>
      <c r="I32" s="11"/>
      <c r="J32" s="6">
        <f t="shared" si="6"/>
        <v>0</v>
      </c>
      <c r="K32" s="29" t="e">
        <f t="shared" si="5"/>
        <v>#DIV/0!</v>
      </c>
      <c r="L32" s="12"/>
      <c r="M32" s="26"/>
    </row>
    <row r="33" spans="1:13" ht="15.5" x14ac:dyDescent="0.35">
      <c r="A33" s="27"/>
      <c r="B33" s="28"/>
      <c r="C33" s="11"/>
      <c r="D33" s="11"/>
      <c r="E33" s="7">
        <f>'Budget Revisions'!H67</f>
        <v>0</v>
      </c>
      <c r="F33" s="11"/>
      <c r="G33" s="11"/>
      <c r="H33" s="11"/>
      <c r="I33" s="11"/>
      <c r="J33" s="6">
        <f t="shared" si="6"/>
        <v>0</v>
      </c>
      <c r="K33" s="29" t="e">
        <f t="shared" si="5"/>
        <v>#DIV/0!</v>
      </c>
      <c r="L33" s="12"/>
      <c r="M33" s="26"/>
    </row>
    <row r="34" spans="1:13" ht="15.5" x14ac:dyDescent="0.35">
      <c r="A34" s="27"/>
      <c r="B34" s="28"/>
      <c r="C34" s="11"/>
      <c r="D34" s="11"/>
      <c r="E34" s="7">
        <f>'Budget Revisions'!H68</f>
        <v>0</v>
      </c>
      <c r="F34" s="11"/>
      <c r="G34" s="11"/>
      <c r="H34" s="11"/>
      <c r="I34" s="11"/>
      <c r="J34" s="6">
        <f t="shared" si="6"/>
        <v>0</v>
      </c>
      <c r="K34" s="29" t="e">
        <f t="shared" si="5"/>
        <v>#DIV/0!</v>
      </c>
      <c r="L34" s="12"/>
      <c r="M34" s="26"/>
    </row>
    <row r="35" spans="1:13" ht="15.5" x14ac:dyDescent="0.35">
      <c r="A35" s="27"/>
      <c r="B35" s="28"/>
      <c r="C35" s="11"/>
      <c r="D35" s="11"/>
      <c r="E35" s="7">
        <f>'Budget Revisions'!H69</f>
        <v>0</v>
      </c>
      <c r="F35" s="11"/>
      <c r="G35" s="11"/>
      <c r="H35" s="11"/>
      <c r="I35" s="11"/>
      <c r="J35" s="6">
        <f t="shared" si="6"/>
        <v>0</v>
      </c>
      <c r="K35" s="29" t="e">
        <f t="shared" si="5"/>
        <v>#DIV/0!</v>
      </c>
      <c r="L35" s="12"/>
      <c r="M35" s="26"/>
    </row>
    <row r="36" spans="1:13" ht="15.5" x14ac:dyDescent="0.35">
      <c r="A36" s="75"/>
      <c r="B36" s="76"/>
      <c r="C36" s="30"/>
      <c r="D36" s="30"/>
      <c r="E36" s="31">
        <f>SUM(E28:E35)</f>
        <v>0</v>
      </c>
      <c r="F36" s="31">
        <f t="shared" ref="F36:I36" si="7">SUM(F28:F35)</f>
        <v>0</v>
      </c>
      <c r="G36" s="31">
        <f t="shared" si="7"/>
        <v>0</v>
      </c>
      <c r="H36" s="31">
        <f t="shared" si="7"/>
        <v>0</v>
      </c>
      <c r="I36" s="31">
        <f t="shared" si="7"/>
        <v>0</v>
      </c>
      <c r="J36" s="32">
        <f>SUM(J28:J35)</f>
        <v>0</v>
      </c>
      <c r="K36" s="32" t="e">
        <f>J36/D36</f>
        <v>#DIV/0!</v>
      </c>
      <c r="L36" s="33"/>
      <c r="M36" s="34"/>
    </row>
    <row r="37" spans="1:13" x14ac:dyDescent="0.35">
      <c r="A37" s="35"/>
      <c r="B37" s="35"/>
      <c r="C37" s="35"/>
      <c r="D37" s="35"/>
      <c r="E37" s="35"/>
      <c r="F37" s="35"/>
      <c r="G37" s="35"/>
      <c r="H37" s="35"/>
      <c r="I37" s="35"/>
      <c r="J37" s="35"/>
      <c r="K37" s="35"/>
      <c r="L37" s="35"/>
      <c r="M37" s="35"/>
    </row>
    <row r="38" spans="1:13" ht="15.5" x14ac:dyDescent="0.35">
      <c r="A38" s="1" t="s">
        <v>30</v>
      </c>
      <c r="B38" s="2"/>
      <c r="C38" s="2"/>
      <c r="D38" s="2"/>
      <c r="E38" s="1"/>
      <c r="F38" s="1"/>
      <c r="G38" s="1"/>
      <c r="H38" s="1"/>
      <c r="I38" s="1"/>
      <c r="J38" s="2"/>
      <c r="K38" s="2"/>
      <c r="L38" s="2"/>
      <c r="M38" s="2"/>
    </row>
    <row r="39" spans="1:13" ht="165" customHeight="1" x14ac:dyDescent="0.35">
      <c r="A39" s="20" t="s">
        <v>152</v>
      </c>
      <c r="B39" s="21" t="s">
        <v>32</v>
      </c>
      <c r="C39" s="22" t="s">
        <v>175</v>
      </c>
      <c r="D39" s="22" t="s">
        <v>174</v>
      </c>
      <c r="E39" s="5" t="str">
        <f t="shared" ref="E39:M39" si="8">E27</f>
        <v>Excedentes cumulativos não autorizados pelo FG</v>
      </c>
      <c r="F39" s="22" t="str">
        <f t="shared" si="8"/>
        <v>Despesas não suportadas</v>
      </c>
      <c r="G39" s="22" t="str">
        <f t="shared" si="8"/>
        <v>Despesas incorridas fora do âmbito ou da vigência da subvenção</v>
      </c>
      <c r="H39" s="22" t="str">
        <f t="shared" si="8"/>
        <v>Despesas comprometidas por práticas interditas</v>
      </c>
      <c r="I39" s="22" t="str">
        <f t="shared" si="8"/>
        <v>Despesas relativas a outros tipos de não conformidade ou a má gestão dos fundos das subvenções (ou de bens ou serviços adquiridos com fundos das subvenções).</v>
      </c>
      <c r="J39" s="22" t="str">
        <f t="shared" si="8"/>
        <v>Total de despesas não conformes</v>
      </c>
      <c r="K39" s="22" t="str">
        <f t="shared" si="8"/>
        <v>% de despesas comunicadas</v>
      </c>
      <c r="L39" s="22" t="str">
        <f t="shared" si="8"/>
        <v>Notas para inelegíveis por RP</v>
      </c>
      <c r="M39" s="23" t="str">
        <f t="shared" si="8"/>
        <v>Notas para inelegíveis pelos Auditores</v>
      </c>
    </row>
    <row r="40" spans="1:13" ht="15.5" x14ac:dyDescent="0.35">
      <c r="A40" s="24"/>
      <c r="B40" s="25"/>
      <c r="C40" s="7"/>
      <c r="D40" s="7"/>
      <c r="E40" s="7">
        <f>'Budget Revisions'!H75</f>
        <v>0</v>
      </c>
      <c r="F40" s="7"/>
      <c r="G40" s="7"/>
      <c r="H40" s="7"/>
      <c r="I40" s="7"/>
      <c r="J40" s="6">
        <f>SUM(E40:I40)</f>
        <v>0</v>
      </c>
      <c r="K40" s="8" t="e">
        <f>J40/C40</f>
        <v>#DIV/0!</v>
      </c>
      <c r="L40" s="12"/>
      <c r="M40" s="26"/>
    </row>
    <row r="41" spans="1:13" ht="15.5" x14ac:dyDescent="0.35">
      <c r="A41" s="27"/>
      <c r="B41" s="28"/>
      <c r="C41" s="11"/>
      <c r="D41" s="11"/>
      <c r="E41" s="7">
        <f>'Budget Revisions'!H89</f>
        <v>0</v>
      </c>
      <c r="F41" s="11"/>
      <c r="G41" s="11"/>
      <c r="H41" s="11"/>
      <c r="I41" s="11"/>
      <c r="J41" s="6">
        <f t="shared" ref="J41:J42" si="9">SUM(E41:I41)</f>
        <v>0</v>
      </c>
      <c r="K41" s="29" t="e">
        <f>J41/C41</f>
        <v>#DIV/0!</v>
      </c>
      <c r="L41" s="12"/>
      <c r="M41" s="26"/>
    </row>
    <row r="42" spans="1:13" ht="15.5" x14ac:dyDescent="0.35">
      <c r="A42" s="27"/>
      <c r="B42" s="28"/>
      <c r="C42" s="11"/>
      <c r="D42" s="11"/>
      <c r="E42" s="7">
        <f>'Budget Revisions'!H90</f>
        <v>0</v>
      </c>
      <c r="F42" s="11"/>
      <c r="G42" s="11"/>
      <c r="H42" s="11"/>
      <c r="I42" s="11"/>
      <c r="J42" s="6">
        <f t="shared" si="9"/>
        <v>0</v>
      </c>
      <c r="K42" s="29" t="e">
        <f>J42/C42</f>
        <v>#DIV/0!</v>
      </c>
      <c r="L42" s="12"/>
      <c r="M42" s="26"/>
    </row>
    <row r="43" spans="1:13" ht="15.5" x14ac:dyDescent="0.35">
      <c r="A43" s="75">
        <f>A36</f>
        <v>0</v>
      </c>
      <c r="B43" s="76"/>
      <c r="C43" s="30"/>
      <c r="D43" s="30"/>
      <c r="E43" s="31">
        <f>SUM(E40:E42)</f>
        <v>0</v>
      </c>
      <c r="F43" s="31">
        <f t="shared" ref="F43:I43" si="10">SUM(F40:F42)</f>
        <v>0</v>
      </c>
      <c r="G43" s="31">
        <f t="shared" si="10"/>
        <v>0</v>
      </c>
      <c r="H43" s="31">
        <f t="shared" si="10"/>
        <v>0</v>
      </c>
      <c r="I43" s="31">
        <f t="shared" si="10"/>
        <v>0</v>
      </c>
      <c r="J43" s="32">
        <f>SUM(J40:J42)</f>
        <v>0</v>
      </c>
      <c r="K43" s="32" t="e">
        <f>J43/D43</f>
        <v>#DIV/0!</v>
      </c>
      <c r="L43" s="33"/>
      <c r="M43" s="34"/>
    </row>
  </sheetData>
  <mergeCells count="19">
    <mergeCell ref="A14:B14"/>
    <mergeCell ref="A1:M6"/>
    <mergeCell ref="A10:B10"/>
    <mergeCell ref="A11:B11"/>
    <mergeCell ref="A12:B12"/>
    <mergeCell ref="A13:B13"/>
    <mergeCell ref="A7:M7"/>
    <mergeCell ref="A43:B43"/>
    <mergeCell ref="A15:B15"/>
    <mergeCell ref="A16:B16"/>
    <mergeCell ref="A17:B17"/>
    <mergeCell ref="A18:B18"/>
    <mergeCell ref="A19:B19"/>
    <mergeCell ref="A20:B20"/>
    <mergeCell ref="A21:B21"/>
    <mergeCell ref="A22:B22"/>
    <mergeCell ref="A23:B23"/>
    <mergeCell ref="A24:B24"/>
    <mergeCell ref="A36:B36"/>
  </mergeCell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22" id="{AA13129D-6D78-4477-826B-C7E11B66AAD5}">
            <xm:f>'\Users\mriveromartinez\AppData\Local\Microsoft\Windows\INetCache\Content.Outlook\RL62EFM6\[ARM-T-MOH_Progress Report  Disbursement_4 April 2018_LFA.xlsx]CoverSheet'!#REF!="EUR"</xm:f>
            <x14:dxf>
              <numFmt numFmtId="165" formatCode="[$€-2]\ #,##0;[Red]\-[$€-2]\ #,##0"/>
            </x14:dxf>
          </x14:cfRule>
          <xm:sqref>C36 C43 K40:K43 C24 E11:L24 E28:I36 E40:I43</xm:sqref>
        </x14:conditionalFormatting>
        <x14:conditionalFormatting xmlns:xm="http://schemas.microsoft.com/office/excel/2006/main">
          <x14:cfRule type="expression" priority="18" id="{F6117E07-323E-41B7-82CB-19249706D903}">
            <xm:f>'\Users\mriveromartinez\AppData\Local\Microsoft\Windows\INetCache\Content.Outlook\RL62EFM6\[ARM-T-MOH_Progress Report  Disbursement_4 April 2018_LFA.xlsx]CoverSheet'!#REF!="EUR"</xm:f>
            <x14:dxf>
              <numFmt numFmtId="165" formatCode="[$€-2]\ #,##0;[Red]\-[$€-2]\ #,##0"/>
            </x14:dxf>
          </x14:cfRule>
          <xm:sqref>M36</xm:sqref>
        </x14:conditionalFormatting>
        <x14:conditionalFormatting xmlns:xm="http://schemas.microsoft.com/office/excel/2006/main">
          <x14:cfRule type="expression" priority="21" id="{FCC031C3-0216-4397-95E7-E0DF87CADF43}">
            <xm:f>'\Users\mriveromartinez\AppData\Local\Microsoft\Windows\INetCache\Content.Outlook\RL62EFM6\[ARM-T-MOH_Progress Report  Disbursement_4 April 2018_LFA.xlsx]CoverSheet'!#REF!="EUR"</xm:f>
            <x14:dxf>
              <numFmt numFmtId="165" formatCode="[$€-2]\ #,##0;[Red]\-[$€-2]\ #,##0"/>
            </x14:dxf>
          </x14:cfRule>
          <xm:sqref>K28:K35</xm:sqref>
        </x14:conditionalFormatting>
        <x14:conditionalFormatting xmlns:xm="http://schemas.microsoft.com/office/excel/2006/main">
          <x14:cfRule type="expression" priority="20" id="{4CEBC2DD-15B1-4B40-8D6B-C7690D0A7AFB}">
            <xm:f>'\Users\mriveromartinez\AppData\Local\Microsoft\Windows\INetCache\Content.Outlook\RL62EFM6\[ARM-T-MOH_Progress Report  Disbursement_4 April 2018_LFA.xlsx]CoverSheet'!#REF!="EUR"</xm:f>
            <x14:dxf>
              <numFmt numFmtId="165" formatCode="[$€-2]\ #,##0;[Red]\-[$€-2]\ #,##0"/>
            </x14:dxf>
          </x14:cfRule>
          <xm:sqref>L36</xm:sqref>
        </x14:conditionalFormatting>
        <x14:conditionalFormatting xmlns:xm="http://schemas.microsoft.com/office/excel/2006/main">
          <x14:cfRule type="expression" priority="12" id="{EEDC5E74-3DAA-4134-94B1-284B3C4A36A8}">
            <xm:f>'\Users\mriveromartinez\AppData\Local\Microsoft\Windows\INetCache\Content.Outlook\RL62EFM6\[ARM-T-MOH_Progress Report  Disbursement_4 April 2018_LFA.xlsx]CoverSheet'!#REF!="EUR"</xm:f>
            <x14:dxf>
              <numFmt numFmtId="165" formatCode="[$€-2]\ #,##0;[Red]\-[$€-2]\ #,##0"/>
            </x14:dxf>
          </x14:cfRule>
          <xm:sqref>M43</xm:sqref>
        </x14:conditionalFormatting>
        <x14:conditionalFormatting xmlns:xm="http://schemas.microsoft.com/office/excel/2006/main">
          <x14:cfRule type="expression" priority="19" id="{B9816E3F-78CE-4C83-A943-97ACF826F130}">
            <xm:f>'\Users\mriveromartinez\AppData\Local\Microsoft\Windows\INetCache\Content.Outlook\RL62EFM6\[ARM-T-MOH_Progress Report  Disbursement_4 April 2018_LFA.xlsx]CoverSheet'!#REF!="EUR"</xm:f>
            <x14:dxf>
              <numFmt numFmtId="165" formatCode="[$€-2]\ #,##0;[Red]\-[$€-2]\ #,##0"/>
            </x14:dxf>
          </x14:cfRule>
          <xm:sqref>M11:M24</xm:sqref>
        </x14:conditionalFormatting>
        <x14:conditionalFormatting xmlns:xm="http://schemas.microsoft.com/office/excel/2006/main">
          <x14:cfRule type="expression" priority="13" id="{ABB422AF-B472-4CDA-9B65-C6DA1D64191D}">
            <xm:f>'\Users\mriveromartinez\AppData\Local\Microsoft\Windows\INetCache\Content.Outlook\RL62EFM6\[ARM-T-MOH_Progress Report  Disbursement_4 April 2018_LFA.xlsx]CoverSheet'!#REF!="EUR"</xm:f>
            <x14:dxf>
              <numFmt numFmtId="165" formatCode="[$€-2]\ #,##0;[Red]\-[$€-2]\ #,##0"/>
            </x14:dxf>
          </x14:cfRule>
          <xm:sqref>L43</xm:sqref>
        </x14:conditionalFormatting>
        <x14:conditionalFormatting xmlns:xm="http://schemas.microsoft.com/office/excel/2006/main">
          <x14:cfRule type="expression" priority="17" id="{C8047038-03EA-404F-B277-58CB6BADA89F}">
            <xm:f>'\Users\mriveromartinez\AppData\Local\Microsoft\Windows\INetCache\Content.Outlook\RL62EFM6\[ARM-T-MOH_Progress Report  Disbursement_4 April 2018_LFA.xlsx]CoverSheet'!#REF!="EUR"</xm:f>
            <x14:dxf>
              <numFmt numFmtId="165" formatCode="[$€-2]\ #,##0;[Red]\-[$€-2]\ #,##0"/>
            </x14:dxf>
          </x14:cfRule>
          <xm:sqref>L28:L35</xm:sqref>
        </x14:conditionalFormatting>
        <x14:conditionalFormatting xmlns:xm="http://schemas.microsoft.com/office/excel/2006/main">
          <x14:cfRule type="expression" priority="16" id="{A8EFA4C9-15EB-4A0B-AD31-849DCBC2E199}">
            <xm:f>'\Users\mriveromartinez\AppData\Local\Microsoft\Windows\INetCache\Content.Outlook\RL62EFM6\[ARM-T-MOH_Progress Report  Disbursement_4 April 2018_LFA.xlsx]CoverSheet'!#REF!="EUR"</xm:f>
            <x14:dxf>
              <numFmt numFmtId="165" formatCode="[$€-2]\ #,##0;[Red]\-[$€-2]\ #,##0"/>
            </x14:dxf>
          </x14:cfRule>
          <xm:sqref>M28:M35</xm:sqref>
        </x14:conditionalFormatting>
        <x14:conditionalFormatting xmlns:xm="http://schemas.microsoft.com/office/excel/2006/main">
          <x14:cfRule type="expression" priority="15" id="{6B242DFA-2D17-4DB4-8EB6-A55FBEB80CB3}">
            <xm:f>'\Users\mriveromartinez\AppData\Local\Microsoft\Windows\INetCache\Content.Outlook\RL62EFM6\[ARM-T-MOH_Progress Report  Disbursement_4 April 2018_LFA.xlsx]CoverSheet'!#REF!="EUR"</xm:f>
            <x14:dxf>
              <numFmt numFmtId="165" formatCode="[$€-2]\ #,##0;[Red]\-[$€-2]\ #,##0"/>
            </x14:dxf>
          </x14:cfRule>
          <xm:sqref>L40:L42</xm:sqref>
        </x14:conditionalFormatting>
        <x14:conditionalFormatting xmlns:xm="http://schemas.microsoft.com/office/excel/2006/main">
          <x14:cfRule type="expression" priority="14" id="{A926DDE6-B79E-4DE9-A867-1A372A3661E6}">
            <xm:f>'\Users\mriveromartinez\AppData\Local\Microsoft\Windows\INetCache\Content.Outlook\RL62EFM6\[ARM-T-MOH_Progress Report  Disbursement_4 April 2018_LFA.xlsx]CoverSheet'!#REF!="EUR"</xm:f>
            <x14:dxf>
              <numFmt numFmtId="165" formatCode="[$€-2]\ #,##0;[Red]\-[$€-2]\ #,##0"/>
            </x14:dxf>
          </x14:cfRule>
          <xm:sqref>M40:M42</xm:sqref>
        </x14:conditionalFormatting>
        <x14:conditionalFormatting xmlns:xm="http://schemas.microsoft.com/office/excel/2006/main">
          <x14:cfRule type="expression" priority="11" id="{CD07329C-99C2-479B-B086-19A43986074C}">
            <xm:f>'\Users\mriveromartinez\AppData\Local\Microsoft\Windows\INetCache\Content.Outlook\RL62EFM6\[ARM-T-MOH_Progress Report  Disbursement_4 April 2018_LFA.xlsx]CoverSheet'!#REF!="EUR"</xm:f>
            <x14:dxf>
              <numFmt numFmtId="165" formatCode="[$€-2]\ #,##0;[Red]\-[$€-2]\ #,##0"/>
            </x14:dxf>
          </x14:cfRule>
          <xm:sqref>J28:J35</xm:sqref>
        </x14:conditionalFormatting>
        <x14:conditionalFormatting xmlns:xm="http://schemas.microsoft.com/office/excel/2006/main">
          <x14:cfRule type="expression" priority="10" id="{FA23B20B-021F-4E8C-A24E-211777F14697}">
            <xm:f>'\Users\mriveromartinez\AppData\Local\Microsoft\Windows\INetCache\Content.Outlook\RL62EFM6\[ARM-T-MOH_Progress Report  Disbursement_4 April 2018_LFA.xlsx]CoverSheet'!#REF!="EUR"</xm:f>
            <x14:dxf>
              <numFmt numFmtId="165" formatCode="[$€-2]\ #,##0;[Red]\-[$€-2]\ #,##0"/>
            </x14:dxf>
          </x14:cfRule>
          <xm:sqref>J40:J42</xm:sqref>
        </x14:conditionalFormatting>
        <x14:conditionalFormatting xmlns:xm="http://schemas.microsoft.com/office/excel/2006/main">
          <x14:cfRule type="expression" priority="9" id="{A642CF5F-F6FB-4103-8C9B-86CD35F19CB9}">
            <xm:f>'\Users\mriveromartinez\AppData\Local\Microsoft\Windows\INetCache\Content.Outlook\RL62EFM6\[ARM-T-MOH_Progress Report  Disbursement_4 April 2018_LFA.xlsx]CoverSheet'!#REF!="EUR"</xm:f>
            <x14:dxf>
              <numFmt numFmtId="165" formatCode="[$€-2]\ #,##0;[Red]\-[$€-2]\ #,##0"/>
            </x14:dxf>
          </x14:cfRule>
          <xm:sqref>J43</xm:sqref>
        </x14:conditionalFormatting>
        <x14:conditionalFormatting xmlns:xm="http://schemas.microsoft.com/office/excel/2006/main">
          <x14:cfRule type="expression" priority="8" id="{E2988935-D0AA-4CEA-B32E-65759C3647C2}">
            <xm:f>'\Users\mriveromartinez\AppData\Local\Microsoft\Windows\INetCache\Content.Outlook\RL62EFM6\[ARM-T-MOH_Progress Report  Disbursement_4 April 2018_LFA.xlsx]CoverSheet'!#REF!="EUR"</xm:f>
            <x14:dxf>
              <numFmt numFmtId="165" formatCode="[$€-2]\ #,##0;[Red]\-[$€-2]\ #,##0"/>
            </x14:dxf>
          </x14:cfRule>
          <xm:sqref>K36</xm:sqref>
        </x14:conditionalFormatting>
        <x14:conditionalFormatting xmlns:xm="http://schemas.microsoft.com/office/excel/2006/main">
          <x14:cfRule type="expression" priority="7" id="{58376854-3A25-4D68-B8A7-88D98CA4CEB9}">
            <xm:f>'\Users\mriveromartinez\AppData\Local\Microsoft\Windows\INetCache\Content.Outlook\RL62EFM6\[ARM-T-MOH_Progress Report  Disbursement_4 April 2018_LFA.xlsx]CoverSheet'!#REF!="EUR"</xm:f>
            <x14:dxf>
              <numFmt numFmtId="165" formatCode="[$€-2]\ #,##0;[Red]\-[$€-2]\ #,##0"/>
            </x14:dxf>
          </x14:cfRule>
          <xm:sqref>J36</xm:sqref>
        </x14:conditionalFormatting>
        <x14:conditionalFormatting xmlns:xm="http://schemas.microsoft.com/office/excel/2006/main">
          <x14:cfRule type="expression" priority="6" id="{4F476292-8A23-485A-8E7C-9A2CC468111D}">
            <xm:f>'\Users\mriveromartinez\AppData\Local\Microsoft\Windows\INetCache\Content.Outlook\RL62EFM6\[ARM-T-MOH_Progress Report  Disbursement_4 April 2018_LFA.xlsx]CoverSheet'!#REF!="EUR"</xm:f>
            <x14:dxf>
              <numFmt numFmtId="165" formatCode="[$€-2]\ #,##0;[Red]\-[$€-2]\ #,##0"/>
            </x14:dxf>
          </x14:cfRule>
          <xm:sqref>D36 D43 D24</xm:sqref>
        </x14:conditionalFormatting>
        <x14:conditionalFormatting xmlns:xm="http://schemas.microsoft.com/office/excel/2006/main">
          <x14:cfRule type="expression" priority="5" id="{92FE8403-CEF5-476B-BEA3-10B5086AAB87}">
            <xm:f>'\Users\mriveromartinez\AppData\Local\Microsoft\Windows\INetCache\Content.Outlook\RL62EFM6\[ARM-T-MOH_Progress Report  Disbursement_4 April 2018_LFA.xlsx]CoverSheet'!#REF!="EUR"</xm:f>
            <x14:dxf>
              <numFmt numFmtId="165" formatCode="[$€-2]\ #,##0;[Red]\-[$€-2]\ #,##0"/>
            </x14:dxf>
          </x14:cfRule>
          <xm:sqref>C11:D23</xm:sqref>
        </x14:conditionalFormatting>
        <x14:conditionalFormatting xmlns:xm="http://schemas.microsoft.com/office/excel/2006/main">
          <x14:cfRule type="expression" priority="4" id="{8D6379A4-B183-4D25-A2FC-F3D4C8DC835F}">
            <xm:f>'\Users\mriveromartinez\AppData\Local\Microsoft\Windows\INetCache\Content.Outlook\RL62EFM6\[ARM-T-MOH_Progress Report  Disbursement_4 April 2018_LFA.xlsx]CoverSheet'!#REF!="EUR"</xm:f>
            <x14:dxf>
              <numFmt numFmtId="165" formatCode="[$€-2]\ #,##0;[Red]\-[$€-2]\ #,##0"/>
            </x14:dxf>
          </x14:cfRule>
          <xm:sqref>C28:D35</xm:sqref>
        </x14:conditionalFormatting>
        <x14:conditionalFormatting xmlns:xm="http://schemas.microsoft.com/office/excel/2006/main">
          <x14:cfRule type="expression" priority="3" id="{5D0A98DA-392A-45D1-A4BD-A0536A70F76A}">
            <xm:f>'\Users\mriveromartinez\AppData\Local\Microsoft\Windows\INetCache\Content.Outlook\RL62EFM6\[ARM-T-MOH_Progress Report  Disbursement_4 April 2018_LFA.xlsx]CoverSheet'!#REF!="EUR"</xm:f>
            <x14:dxf>
              <numFmt numFmtId="165" formatCode="[$€-2]\ #,##0;[Red]\-[$€-2]\ #,##0"/>
            </x14:dxf>
          </x14:cfRule>
          <xm:sqref>C40:D42</xm:sqref>
        </x14:conditionalFormatting>
        <x14:conditionalFormatting xmlns:xm="http://schemas.microsoft.com/office/excel/2006/main">
          <x14:cfRule type="expression" priority="2" id="{89128EA8-8FFF-4D70-A7BD-29F84B9BEBB8}">
            <xm:f>'\Users\mriveromartinez\AppData\Local\Microsoft\Windows\INetCache\Content.Outlook\RL62EFM6\[ARM-T-MOH_Progress Report  Disbursement_4 April 2018_LFA.xlsx]CoverSheet'!#REF!="EUR"</xm:f>
            <x14:dxf>
              <numFmt numFmtId="165" formatCode="[$€-2]\ #,##0;[Red]\-[$€-2]\ #,##0"/>
            </x14:dxf>
          </x14:cfRule>
          <xm:sqref>D8</xm:sqref>
        </x14:conditionalFormatting>
        <x14:conditionalFormatting xmlns:xm="http://schemas.microsoft.com/office/excel/2006/main">
          <x14:cfRule type="expression" priority="1" id="{C356ADA1-30AD-4A10-AF11-C6B4B4F0CEC9}">
            <xm:f>'\Users\mriveromartinez\AppData\Local\Microsoft\Windows\INetCache\Content.Outlook\RL62EFM6\[ARM-T-MOH_Progress Report  Disbursement_4 April 2018_LFA.xlsx]CoverSheet'!#REF!="EUR"</xm:f>
            <x14:dxf>
              <numFmt numFmtId="165" formatCode="[$€-2]\ #,##0;[Red]\-[$€-2]\ #,##0"/>
            </x14:dxf>
          </x14:cfRule>
          <xm:sqref>F8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8D380-1412-42A5-8A3D-2A5A20B008C5}">
  <dimension ref="A1:E22"/>
  <sheetViews>
    <sheetView workbookViewId="0">
      <selection activeCell="E2" sqref="E2"/>
    </sheetView>
  </sheetViews>
  <sheetFormatPr defaultRowHeight="18" customHeight="1" x14ac:dyDescent="0.35"/>
  <cols>
    <col min="1" max="1" width="46.1796875" customWidth="1"/>
    <col min="2" max="3" width="15" customWidth="1"/>
    <col min="5" max="5" width="31" customWidth="1"/>
  </cols>
  <sheetData>
    <row r="1" spans="1:5" ht="18" customHeight="1" thickBot="1" x14ac:dyDescent="0.4"/>
    <row r="2" spans="1:5" ht="208" customHeight="1" thickBot="1" x14ac:dyDescent="0.4">
      <c r="A2" s="49" t="s">
        <v>45</v>
      </c>
      <c r="B2" s="50" t="s">
        <v>46</v>
      </c>
      <c r="C2" s="50" t="s">
        <v>47</v>
      </c>
      <c r="D2" s="54" t="s">
        <v>153</v>
      </c>
      <c r="E2" s="51" t="s">
        <v>64</v>
      </c>
    </row>
    <row r="3" spans="1:5" ht="18" customHeight="1" thickBot="1" x14ac:dyDescent="0.4">
      <c r="A3" s="52" t="s">
        <v>49</v>
      </c>
      <c r="B3" s="53"/>
      <c r="C3" s="53"/>
      <c r="D3" s="53" t="e">
        <f>C3/B3</f>
        <v>#DIV/0!</v>
      </c>
      <c r="E3" s="53"/>
    </row>
    <row r="4" spans="1:5" ht="18" customHeight="1" thickBot="1" x14ac:dyDescent="0.4">
      <c r="A4" s="52" t="s">
        <v>50</v>
      </c>
      <c r="B4" s="53"/>
      <c r="C4" s="53"/>
      <c r="D4" s="53"/>
      <c r="E4" s="53"/>
    </row>
    <row r="5" spans="1:5" ht="18" customHeight="1" thickBot="1" x14ac:dyDescent="0.4">
      <c r="A5" s="52" t="s">
        <v>51</v>
      </c>
      <c r="B5" s="53"/>
      <c r="C5" s="53"/>
      <c r="D5" s="53"/>
      <c r="E5" s="53"/>
    </row>
    <row r="6" spans="1:5" ht="18" customHeight="1" thickBot="1" x14ac:dyDescent="0.4">
      <c r="A6" s="52" t="s">
        <v>52</v>
      </c>
      <c r="B6" s="53"/>
      <c r="C6" s="53"/>
      <c r="D6" s="53"/>
      <c r="E6" s="53"/>
    </row>
    <row r="7" spans="1:5" ht="33" customHeight="1" thickBot="1" x14ac:dyDescent="0.4">
      <c r="A7" s="52" t="s">
        <v>53</v>
      </c>
      <c r="B7" s="53"/>
      <c r="C7" s="53"/>
      <c r="D7" s="53"/>
      <c r="E7" s="53"/>
    </row>
    <row r="8" spans="1:5" ht="18" customHeight="1" thickBot="1" x14ac:dyDescent="0.4">
      <c r="A8" s="52" t="s">
        <v>54</v>
      </c>
      <c r="B8" s="53"/>
      <c r="C8" s="53"/>
      <c r="D8" s="53"/>
      <c r="E8" s="53"/>
    </row>
    <row r="9" spans="1:5" ht="28" customHeight="1" thickBot="1" x14ac:dyDescent="0.4">
      <c r="A9" s="52" t="s">
        <v>55</v>
      </c>
      <c r="B9" s="53"/>
      <c r="C9" s="53"/>
      <c r="D9" s="53"/>
      <c r="E9" s="53"/>
    </row>
    <row r="10" spans="1:5" ht="18" customHeight="1" thickBot="1" x14ac:dyDescent="0.4">
      <c r="A10" s="52" t="s">
        <v>56</v>
      </c>
      <c r="B10" s="53"/>
      <c r="C10" s="53"/>
      <c r="D10" s="53"/>
      <c r="E10" s="53"/>
    </row>
    <row r="11" spans="1:5" ht="18" customHeight="1" thickBot="1" x14ac:dyDescent="0.4">
      <c r="A11" s="52" t="s">
        <v>57</v>
      </c>
      <c r="B11" s="53"/>
      <c r="C11" s="53"/>
      <c r="D11" s="53"/>
      <c r="E11" s="53"/>
    </row>
    <row r="12" spans="1:5" ht="18" customHeight="1" thickBot="1" x14ac:dyDescent="0.4">
      <c r="A12" s="52" t="s">
        <v>58</v>
      </c>
      <c r="B12" s="53"/>
      <c r="C12" s="53"/>
      <c r="D12" s="53"/>
      <c r="E12" s="53"/>
    </row>
    <row r="13" spans="1:5" ht="18" customHeight="1" thickBot="1" x14ac:dyDescent="0.4">
      <c r="A13" s="52" t="s">
        <v>59</v>
      </c>
      <c r="B13" s="53"/>
      <c r="C13" s="53"/>
      <c r="D13" s="53"/>
      <c r="E13" s="53"/>
    </row>
    <row r="14" spans="1:5" ht="31.5" customHeight="1" thickBot="1" x14ac:dyDescent="0.4">
      <c r="A14" s="52" t="s">
        <v>60</v>
      </c>
      <c r="B14" s="53"/>
      <c r="C14" s="53"/>
      <c r="D14" s="53"/>
      <c r="E14" s="53"/>
    </row>
    <row r="15" spans="1:5" ht="18" customHeight="1" thickBot="1" x14ac:dyDescent="0.4">
      <c r="A15" s="52" t="s">
        <v>61</v>
      </c>
      <c r="B15" s="53"/>
      <c r="C15" s="53"/>
      <c r="D15" s="53"/>
      <c r="E15" s="53"/>
    </row>
    <row r="16" spans="1:5" ht="18" customHeight="1" thickBot="1" x14ac:dyDescent="0.4"/>
    <row r="17" spans="1:5" ht="54.75" customHeight="1" thickBot="1" x14ac:dyDescent="0.4">
      <c r="A17" s="49" t="s">
        <v>62</v>
      </c>
      <c r="B17" s="50" t="s">
        <v>154</v>
      </c>
      <c r="C17" s="50" t="s">
        <v>155</v>
      </c>
      <c r="D17" s="55" t="s">
        <v>156</v>
      </c>
      <c r="E17" s="51" t="s">
        <v>48</v>
      </c>
    </row>
    <row r="18" spans="1:5" ht="18" customHeight="1" thickBot="1" x14ac:dyDescent="0.4">
      <c r="A18" s="52"/>
      <c r="B18" s="53"/>
      <c r="C18" s="53"/>
      <c r="D18" s="53" t="e">
        <f>C18/B18</f>
        <v>#DIV/0!</v>
      </c>
      <c r="E18" s="53"/>
    </row>
    <row r="19" spans="1:5" ht="18" customHeight="1" thickBot="1" x14ac:dyDescent="0.4">
      <c r="A19" s="52"/>
      <c r="B19" s="53"/>
      <c r="C19" s="53"/>
      <c r="D19" s="53"/>
      <c r="E19" s="53"/>
    </row>
    <row r="20" spans="1:5" ht="18" customHeight="1" thickBot="1" x14ac:dyDescent="0.4">
      <c r="A20" s="52"/>
      <c r="B20" s="53"/>
      <c r="C20" s="53"/>
      <c r="D20" s="53"/>
      <c r="E20" s="53"/>
    </row>
    <row r="21" spans="1:5" ht="18" customHeight="1" thickBot="1" x14ac:dyDescent="0.4">
      <c r="A21" s="52"/>
      <c r="B21" s="53"/>
      <c r="C21" s="53"/>
      <c r="D21" s="53"/>
      <c r="E21" s="53"/>
    </row>
    <row r="22" spans="1:5" ht="18" customHeight="1" thickBot="1" x14ac:dyDescent="0.4">
      <c r="A22" s="52"/>
      <c r="B22" s="53"/>
      <c r="C22" s="53"/>
      <c r="D22" s="53"/>
      <c r="E22" s="5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B8299-589B-4A36-8FC6-ABDFB5538834}">
  <dimension ref="A1:L9"/>
  <sheetViews>
    <sheetView workbookViewId="0">
      <selection activeCell="L8" sqref="L8"/>
    </sheetView>
  </sheetViews>
  <sheetFormatPr defaultRowHeight="14.5" x14ac:dyDescent="0.35"/>
  <cols>
    <col min="1" max="1" width="33.81640625" customWidth="1"/>
    <col min="3" max="3" width="12.81640625" customWidth="1"/>
  </cols>
  <sheetData>
    <row r="1" spans="1:12" ht="15" thickBot="1" x14ac:dyDescent="0.4">
      <c r="B1" s="56" t="s">
        <v>77</v>
      </c>
      <c r="C1" s="56"/>
      <c r="L1" t="s">
        <v>81</v>
      </c>
    </row>
    <row r="2" spans="1:12" ht="28.5" thickBot="1" x14ac:dyDescent="0.4">
      <c r="A2" s="59" t="s">
        <v>78</v>
      </c>
      <c r="B2" s="60" t="s">
        <v>82</v>
      </c>
      <c r="C2" s="60" t="s">
        <v>88</v>
      </c>
      <c r="D2" s="60" t="s">
        <v>67</v>
      </c>
      <c r="E2" s="60" t="s">
        <v>68</v>
      </c>
      <c r="F2" s="60" t="s">
        <v>72</v>
      </c>
      <c r="G2" s="60" t="s">
        <v>73</v>
      </c>
      <c r="H2" s="60" t="s">
        <v>74</v>
      </c>
      <c r="L2" t="s">
        <v>80</v>
      </c>
    </row>
    <row r="3" spans="1:12" ht="15" thickBot="1" x14ac:dyDescent="0.4">
      <c r="A3" s="57" t="s">
        <v>69</v>
      </c>
      <c r="B3" s="58"/>
      <c r="C3" s="61"/>
      <c r="D3" s="58"/>
      <c r="E3" s="58"/>
      <c r="F3" s="58"/>
      <c r="G3" s="58"/>
      <c r="H3" s="58"/>
    </row>
    <row r="4" spans="1:12" ht="15" thickBot="1" x14ac:dyDescent="0.4">
      <c r="A4" s="57" t="s">
        <v>75</v>
      </c>
      <c r="B4" s="58"/>
      <c r="C4" s="61"/>
      <c r="D4" s="58"/>
      <c r="E4" s="58"/>
      <c r="F4" s="58"/>
      <c r="G4" s="58"/>
      <c r="H4" s="58"/>
    </row>
    <row r="5" spans="1:12" ht="15" thickBot="1" x14ac:dyDescent="0.4">
      <c r="A5" s="57" t="s">
        <v>70</v>
      </c>
      <c r="B5" s="58"/>
      <c r="C5" s="61"/>
      <c r="D5" s="58"/>
      <c r="E5" s="58"/>
      <c r="F5" s="58"/>
      <c r="G5" s="58"/>
      <c r="H5" s="58"/>
      <c r="J5" s="62" t="s">
        <v>83</v>
      </c>
    </row>
    <row r="6" spans="1:12" ht="28.5" thickBot="1" x14ac:dyDescent="0.4">
      <c r="A6" s="57" t="s">
        <v>76</v>
      </c>
      <c r="B6" s="58"/>
      <c r="C6" s="61"/>
      <c r="D6" s="58"/>
      <c r="E6" s="58"/>
      <c r="F6" s="58"/>
      <c r="G6" s="58"/>
      <c r="H6" s="58"/>
      <c r="J6" s="63" t="s">
        <v>84</v>
      </c>
    </row>
    <row r="7" spans="1:12" ht="28.5" thickBot="1" x14ac:dyDescent="0.4">
      <c r="A7" s="57" t="s">
        <v>71</v>
      </c>
      <c r="B7" s="58"/>
      <c r="C7" s="61"/>
      <c r="D7" s="58"/>
      <c r="E7" s="58"/>
      <c r="F7" s="58"/>
      <c r="G7" s="58"/>
      <c r="H7" s="58"/>
      <c r="J7" s="64" t="s">
        <v>85</v>
      </c>
    </row>
    <row r="8" spans="1:12" ht="28.5" thickBot="1" x14ac:dyDescent="0.4">
      <c r="A8" s="57" t="s">
        <v>79</v>
      </c>
      <c r="B8" s="58"/>
      <c r="C8" s="61"/>
      <c r="D8" s="58"/>
      <c r="E8" s="58"/>
      <c r="F8" s="58"/>
      <c r="G8" s="58"/>
      <c r="H8" s="58"/>
      <c r="J8" s="65" t="s">
        <v>86</v>
      </c>
    </row>
    <row r="9" spans="1:12" ht="28.5" thickBot="1" x14ac:dyDescent="0.4">
      <c r="A9" s="57" t="s">
        <v>87</v>
      </c>
      <c r="B9" s="58"/>
      <c r="C9" s="61"/>
      <c r="D9" s="58"/>
      <c r="E9" s="58"/>
      <c r="F9" s="58"/>
      <c r="G9" s="58"/>
      <c r="H9" s="58"/>
    </row>
  </sheetData>
  <phoneticPr fontId="13"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D4C00-148A-4F7E-A0FC-4CBB245A1B58}">
  <dimension ref="A1:Q27"/>
  <sheetViews>
    <sheetView topLeftCell="A25" workbookViewId="0">
      <selection activeCell="P14" sqref="P14"/>
    </sheetView>
  </sheetViews>
  <sheetFormatPr defaultRowHeight="14.5" x14ac:dyDescent="0.35"/>
  <cols>
    <col min="4" max="4" width="12.81640625" customWidth="1"/>
    <col min="5" max="5" width="16.54296875" customWidth="1"/>
    <col min="7" max="7" width="14.81640625" customWidth="1"/>
    <col min="8" max="14" width="10.453125" customWidth="1"/>
    <col min="16" max="16" width="10.453125" customWidth="1"/>
  </cols>
  <sheetData>
    <row r="1" spans="1:17" ht="58" x14ac:dyDescent="0.35">
      <c r="A1" s="66" t="s">
        <v>90</v>
      </c>
      <c r="B1" s="66" t="s">
        <v>91</v>
      </c>
      <c r="C1" s="66" t="s">
        <v>92</v>
      </c>
      <c r="D1" s="66" t="s">
        <v>93</v>
      </c>
      <c r="E1" s="66" t="s">
        <v>94</v>
      </c>
      <c r="F1" s="66" t="s">
        <v>95</v>
      </c>
      <c r="G1" s="66" t="s">
        <v>96</v>
      </c>
      <c r="H1" s="66" t="s">
        <v>97</v>
      </c>
      <c r="I1" s="72"/>
      <c r="J1" s="72"/>
      <c r="K1" s="72"/>
      <c r="L1" s="72"/>
      <c r="M1" s="72"/>
      <c r="N1" s="72"/>
      <c r="P1" s="72"/>
    </row>
    <row r="2" spans="1:17" x14ac:dyDescent="0.35">
      <c r="A2" s="67"/>
      <c r="B2" s="67"/>
      <c r="C2" s="67"/>
      <c r="D2" s="67"/>
      <c r="E2" s="67"/>
      <c r="F2" s="67"/>
      <c r="G2" s="67"/>
      <c r="H2" s="67"/>
      <c r="I2" s="73"/>
      <c r="J2" s="73"/>
      <c r="K2" s="73"/>
      <c r="L2" s="73"/>
      <c r="M2" s="73"/>
      <c r="N2" s="73"/>
      <c r="P2" s="73"/>
    </row>
    <row r="3" spans="1:17" x14ac:dyDescent="0.35">
      <c r="A3" s="67"/>
      <c r="B3" s="67"/>
      <c r="C3" s="67"/>
      <c r="D3" s="67"/>
      <c r="E3" s="67"/>
      <c r="F3" s="67"/>
      <c r="G3" s="67"/>
      <c r="H3" s="67"/>
      <c r="I3" s="73"/>
      <c r="J3" s="73"/>
      <c r="K3" s="73"/>
      <c r="L3" s="73"/>
      <c r="M3" s="73"/>
      <c r="N3" s="73"/>
      <c r="P3" s="73"/>
    </row>
    <row r="4" spans="1:17" x14ac:dyDescent="0.35">
      <c r="A4" s="67"/>
      <c r="B4" s="67"/>
      <c r="C4" s="67"/>
      <c r="D4" s="67"/>
      <c r="E4" s="67"/>
      <c r="F4" s="67"/>
      <c r="G4" s="67"/>
      <c r="H4" s="67"/>
      <c r="I4" s="73"/>
      <c r="J4" s="73"/>
      <c r="K4" s="73"/>
      <c r="L4" s="73"/>
      <c r="M4" s="73"/>
      <c r="N4" s="73"/>
      <c r="P4" s="73"/>
    </row>
    <row r="5" spans="1:17" x14ac:dyDescent="0.35">
      <c r="A5" s="67"/>
      <c r="B5" s="67"/>
      <c r="C5" s="67"/>
      <c r="D5" s="67"/>
      <c r="E5" s="67"/>
      <c r="F5" s="67"/>
      <c r="G5" s="67"/>
      <c r="H5" s="67"/>
      <c r="I5" s="73"/>
      <c r="J5" s="73"/>
      <c r="K5" s="73"/>
      <c r="L5" s="73"/>
      <c r="M5" s="73"/>
      <c r="N5" s="73"/>
      <c r="P5" s="73"/>
    </row>
    <row r="6" spans="1:17" x14ac:dyDescent="0.35">
      <c r="A6" s="67"/>
      <c r="B6" s="67"/>
      <c r="C6" s="67"/>
      <c r="D6" s="67"/>
      <c r="E6" s="67"/>
      <c r="F6" s="67"/>
      <c r="G6" s="67"/>
      <c r="H6" s="67"/>
      <c r="I6" s="73"/>
      <c r="J6" s="73"/>
      <c r="K6" s="73"/>
      <c r="L6" s="73"/>
      <c r="M6" s="73"/>
      <c r="N6" s="73"/>
      <c r="P6" s="73"/>
    </row>
    <row r="7" spans="1:17" x14ac:dyDescent="0.35">
      <c r="A7" s="67"/>
      <c r="B7" s="67"/>
      <c r="C7" s="67"/>
      <c r="D7" s="67"/>
      <c r="E7" s="67"/>
      <c r="F7" s="67"/>
      <c r="G7" s="67"/>
      <c r="H7" s="67"/>
      <c r="I7" s="73"/>
      <c r="J7" s="73"/>
      <c r="K7" s="73"/>
      <c r="L7" s="73"/>
      <c r="M7" s="73"/>
      <c r="N7" s="73"/>
      <c r="P7" s="73"/>
    </row>
    <row r="8" spans="1:17" x14ac:dyDescent="0.35">
      <c r="A8" s="67"/>
      <c r="B8" s="67"/>
      <c r="C8" s="67"/>
      <c r="D8" s="67"/>
      <c r="E8" s="67"/>
      <c r="F8" s="67"/>
      <c r="G8" s="67"/>
      <c r="H8" s="67"/>
      <c r="I8" s="73"/>
      <c r="J8" s="73"/>
      <c r="K8" s="73"/>
      <c r="L8" s="73"/>
      <c r="M8" s="73"/>
      <c r="N8" s="73"/>
      <c r="P8" s="73"/>
    </row>
    <row r="9" spans="1:17" x14ac:dyDescent="0.35">
      <c r="A9" s="67"/>
      <c r="B9" s="67"/>
      <c r="C9" s="67"/>
      <c r="D9" s="67"/>
      <c r="E9" s="67"/>
      <c r="F9" s="67"/>
      <c r="G9" s="67"/>
      <c r="H9" s="67"/>
      <c r="I9" s="73"/>
      <c r="J9" s="73"/>
      <c r="K9" s="73"/>
      <c r="L9" s="73"/>
      <c r="M9" s="73"/>
      <c r="N9" s="73"/>
      <c r="P9" s="73"/>
    </row>
    <row r="12" spans="1:17" ht="15" thickBot="1" x14ac:dyDescent="0.4"/>
    <row r="13" spans="1:17" ht="15" thickBot="1" x14ac:dyDescent="0.4">
      <c r="A13" s="91" t="s">
        <v>98</v>
      </c>
      <c r="B13" s="91" t="s">
        <v>99</v>
      </c>
      <c r="C13" s="88" t="s">
        <v>157</v>
      </c>
      <c r="D13" s="89"/>
      <c r="E13" s="90"/>
      <c r="F13" s="88" t="s">
        <v>158</v>
      </c>
      <c r="G13" s="89"/>
      <c r="H13" s="90"/>
      <c r="I13" s="88" t="s">
        <v>159</v>
      </c>
      <c r="J13" s="89"/>
      <c r="K13" s="90"/>
      <c r="L13" s="88" t="s">
        <v>160</v>
      </c>
      <c r="M13" s="89"/>
      <c r="N13" s="90"/>
      <c r="O13" s="88" t="s">
        <v>100</v>
      </c>
      <c r="P13" s="89"/>
      <c r="Q13" s="90"/>
    </row>
    <row r="14" spans="1:17" ht="52.5" thickBot="1" x14ac:dyDescent="0.4">
      <c r="A14" s="92"/>
      <c r="B14" s="92"/>
      <c r="C14" s="68" t="s">
        <v>101</v>
      </c>
      <c r="D14" s="68" t="s">
        <v>103</v>
      </c>
      <c r="E14" s="68" t="s">
        <v>102</v>
      </c>
      <c r="F14" s="68" t="s">
        <v>161</v>
      </c>
      <c r="G14" s="68" t="s">
        <v>162</v>
      </c>
      <c r="H14" s="68" t="s">
        <v>163</v>
      </c>
      <c r="I14" s="68" t="s">
        <v>164</v>
      </c>
      <c r="J14" s="68" t="s">
        <v>165</v>
      </c>
      <c r="K14" s="68" t="s">
        <v>166</v>
      </c>
      <c r="L14" s="68" t="s">
        <v>167</v>
      </c>
      <c r="M14" s="68" t="s">
        <v>168</v>
      </c>
      <c r="N14" s="68" t="s">
        <v>169</v>
      </c>
      <c r="O14" s="68" t="s">
        <v>170</v>
      </c>
      <c r="P14" s="68" t="s">
        <v>171</v>
      </c>
      <c r="Q14" s="68" t="s">
        <v>172</v>
      </c>
    </row>
    <row r="15" spans="1:17" ht="15" thickBot="1" x14ac:dyDescent="0.4">
      <c r="A15" s="69" t="s">
        <v>109</v>
      </c>
      <c r="B15" s="70">
        <v>1000</v>
      </c>
      <c r="C15" s="70">
        <v>2</v>
      </c>
      <c r="D15" s="70">
        <v>50</v>
      </c>
      <c r="E15" s="71">
        <v>0.8</v>
      </c>
      <c r="F15" s="70">
        <v>1</v>
      </c>
      <c r="G15" s="70">
        <v>30</v>
      </c>
      <c r="H15" s="71">
        <v>0.2</v>
      </c>
      <c r="I15" s="70">
        <v>1</v>
      </c>
      <c r="J15" s="70">
        <v>200</v>
      </c>
      <c r="K15" s="71">
        <v>0.2</v>
      </c>
      <c r="L15" s="70">
        <v>1</v>
      </c>
      <c r="M15" s="70"/>
      <c r="N15" s="71">
        <v>0.2</v>
      </c>
      <c r="O15" s="70">
        <f>L15+I15+F15+C15</f>
        <v>5</v>
      </c>
      <c r="P15" s="70">
        <f>M15+J15+G15+D15</f>
        <v>280</v>
      </c>
      <c r="Q15" s="71">
        <f>P15/B15</f>
        <v>0.28000000000000003</v>
      </c>
    </row>
    <row r="16" spans="1:17" ht="15" thickBot="1" x14ac:dyDescent="0.4">
      <c r="A16" s="69" t="s">
        <v>110</v>
      </c>
      <c r="B16" s="70"/>
      <c r="C16" s="70"/>
      <c r="D16" s="70"/>
      <c r="E16" s="70"/>
      <c r="F16" s="70"/>
      <c r="G16" s="70"/>
      <c r="H16" s="70"/>
      <c r="I16" s="70"/>
      <c r="J16" s="70"/>
      <c r="K16" s="70"/>
      <c r="L16" s="70"/>
      <c r="M16" s="70"/>
      <c r="N16" s="70"/>
      <c r="O16" s="70"/>
      <c r="P16" s="70"/>
      <c r="Q16" s="70"/>
    </row>
    <row r="17" spans="1:17" ht="15" thickBot="1" x14ac:dyDescent="0.4">
      <c r="A17" s="69" t="s">
        <v>111</v>
      </c>
      <c r="B17" s="70"/>
      <c r="C17" s="70"/>
      <c r="D17" s="70"/>
      <c r="E17" s="70"/>
      <c r="F17" s="70"/>
      <c r="G17" s="70"/>
      <c r="H17" s="70"/>
      <c r="I17" s="70"/>
      <c r="J17" s="70"/>
      <c r="K17" s="70"/>
      <c r="L17" s="70"/>
      <c r="M17" s="70"/>
      <c r="N17" s="70"/>
      <c r="O17" s="70"/>
      <c r="P17" s="70"/>
      <c r="Q17" s="70"/>
    </row>
    <row r="18" spans="1:17" ht="15" thickBot="1" x14ac:dyDescent="0.4">
      <c r="A18" s="69" t="s">
        <v>112</v>
      </c>
      <c r="B18" s="70"/>
      <c r="C18" s="70"/>
      <c r="D18" s="70"/>
      <c r="E18" s="70"/>
      <c r="F18" s="70"/>
      <c r="G18" s="70"/>
      <c r="H18" s="70"/>
      <c r="I18" s="70"/>
      <c r="J18" s="70"/>
      <c r="K18" s="70"/>
      <c r="L18" s="70"/>
      <c r="M18" s="70"/>
      <c r="N18" s="70"/>
      <c r="O18" s="70"/>
      <c r="P18" s="70"/>
      <c r="Q18" s="70"/>
    </row>
    <row r="19" spans="1:17" ht="15" thickBot="1" x14ac:dyDescent="0.4">
      <c r="A19" s="69" t="s">
        <v>113</v>
      </c>
      <c r="B19" s="70"/>
      <c r="C19" s="70"/>
      <c r="D19" s="70"/>
      <c r="E19" s="70"/>
      <c r="F19" s="70"/>
      <c r="G19" s="70"/>
      <c r="H19" s="70"/>
      <c r="I19" s="70"/>
      <c r="J19" s="70"/>
      <c r="K19" s="70"/>
      <c r="L19" s="70"/>
      <c r="M19" s="70"/>
      <c r="N19" s="70"/>
      <c r="O19" s="70"/>
      <c r="P19" s="70"/>
      <c r="Q19" s="70"/>
    </row>
    <row r="20" spans="1:17" ht="15" thickBot="1" x14ac:dyDescent="0.4">
      <c r="A20" s="69" t="s">
        <v>114</v>
      </c>
      <c r="B20" s="70"/>
      <c r="C20" s="70"/>
      <c r="D20" s="70"/>
      <c r="E20" s="70"/>
      <c r="F20" s="70"/>
      <c r="G20" s="70"/>
      <c r="H20" s="70"/>
      <c r="I20" s="70"/>
      <c r="J20" s="70"/>
      <c r="K20" s="70"/>
      <c r="L20" s="70"/>
      <c r="M20" s="70"/>
      <c r="N20" s="70"/>
      <c r="O20" s="70"/>
      <c r="P20" s="70"/>
      <c r="Q20" s="70"/>
    </row>
    <row r="21" spans="1:17" ht="15" thickBot="1" x14ac:dyDescent="0.4">
      <c r="A21" s="69" t="s">
        <v>115</v>
      </c>
      <c r="B21" s="70"/>
      <c r="C21" s="70"/>
      <c r="D21" s="70"/>
      <c r="E21" s="70"/>
      <c r="F21" s="70"/>
      <c r="G21" s="70"/>
      <c r="H21" s="70"/>
      <c r="I21" s="70"/>
      <c r="J21" s="70"/>
      <c r="K21" s="70"/>
      <c r="L21" s="70"/>
      <c r="M21" s="70"/>
      <c r="N21" s="70"/>
      <c r="O21" s="70"/>
      <c r="P21" s="70"/>
      <c r="Q21" s="70"/>
    </row>
    <row r="22" spans="1:17" ht="15" thickBot="1" x14ac:dyDescent="0.4">
      <c r="A22" s="69" t="s">
        <v>116</v>
      </c>
      <c r="B22" s="70"/>
      <c r="C22" s="70"/>
      <c r="D22" s="70"/>
      <c r="E22" s="70"/>
      <c r="F22" s="70"/>
      <c r="G22" s="70"/>
      <c r="H22" s="70"/>
      <c r="I22" s="70"/>
      <c r="J22" s="70"/>
      <c r="K22" s="70"/>
      <c r="L22" s="70"/>
      <c r="M22" s="70"/>
      <c r="N22" s="70"/>
      <c r="O22" s="70"/>
      <c r="P22" s="70"/>
      <c r="Q22" s="70"/>
    </row>
    <row r="23" spans="1:17" ht="15" thickBot="1" x14ac:dyDescent="0.4">
      <c r="A23" s="69" t="s">
        <v>117</v>
      </c>
      <c r="B23" s="70"/>
      <c r="C23" s="70"/>
      <c r="D23" s="70"/>
      <c r="E23" s="70"/>
      <c r="F23" s="70"/>
      <c r="G23" s="70"/>
      <c r="H23" s="70"/>
      <c r="I23" s="70"/>
      <c r="J23" s="70"/>
      <c r="K23" s="70"/>
      <c r="L23" s="70"/>
      <c r="M23" s="70"/>
      <c r="N23" s="70"/>
      <c r="O23" s="70"/>
      <c r="P23" s="70"/>
      <c r="Q23" s="70"/>
    </row>
    <row r="24" spans="1:17" ht="39" thickBot="1" x14ac:dyDescent="0.4">
      <c r="A24" s="69" t="s">
        <v>118</v>
      </c>
      <c r="B24" s="70"/>
      <c r="C24" s="70"/>
      <c r="D24" s="70"/>
      <c r="E24" s="70"/>
      <c r="F24" s="70"/>
      <c r="G24" s="70"/>
      <c r="H24" s="70"/>
      <c r="I24" s="70"/>
      <c r="J24" s="70"/>
      <c r="K24" s="70"/>
      <c r="L24" s="70"/>
      <c r="M24" s="70"/>
      <c r="N24" s="70"/>
      <c r="O24" s="70"/>
      <c r="P24" s="70"/>
      <c r="Q24" s="70"/>
    </row>
    <row r="25" spans="1:17" ht="15" thickBot="1" x14ac:dyDescent="0.4">
      <c r="A25" s="69" t="s">
        <v>119</v>
      </c>
      <c r="B25" s="70"/>
      <c r="C25" s="70"/>
      <c r="D25" s="70"/>
      <c r="E25" s="70"/>
      <c r="F25" s="70"/>
      <c r="G25" s="70"/>
      <c r="H25" s="70"/>
      <c r="I25" s="70"/>
      <c r="J25" s="70"/>
      <c r="K25" s="70"/>
      <c r="L25" s="70"/>
      <c r="M25" s="70"/>
      <c r="N25" s="70"/>
      <c r="O25" s="70"/>
      <c r="P25" s="70"/>
      <c r="Q25" s="70"/>
    </row>
    <row r="26" spans="1:17" ht="15" thickBot="1" x14ac:dyDescent="0.4">
      <c r="A26" s="69" t="s">
        <v>120</v>
      </c>
      <c r="B26" s="70"/>
      <c r="C26" s="70"/>
      <c r="D26" s="70"/>
      <c r="E26" s="70"/>
      <c r="F26" s="70"/>
      <c r="G26" s="70"/>
      <c r="H26" s="70"/>
      <c r="I26" s="70"/>
      <c r="J26" s="70"/>
      <c r="K26" s="70"/>
      <c r="L26" s="70"/>
      <c r="M26" s="70"/>
      <c r="N26" s="70"/>
      <c r="O26" s="70"/>
      <c r="P26" s="70"/>
      <c r="Q26" s="70"/>
    </row>
    <row r="27" spans="1:17" ht="15" thickBot="1" x14ac:dyDescent="0.4">
      <c r="A27" s="69" t="s">
        <v>121</v>
      </c>
      <c r="B27" s="70"/>
      <c r="C27" s="70"/>
      <c r="D27" s="70"/>
      <c r="E27" s="70"/>
      <c r="F27" s="70"/>
      <c r="G27" s="70"/>
      <c r="H27" s="70"/>
      <c r="I27" s="70"/>
      <c r="J27" s="70"/>
      <c r="K27" s="70"/>
      <c r="L27" s="70"/>
      <c r="M27" s="70"/>
      <c r="N27" s="70"/>
      <c r="O27" s="70"/>
      <c r="P27" s="70"/>
      <c r="Q27" s="70"/>
    </row>
  </sheetData>
  <mergeCells count="7">
    <mergeCell ref="F13:H13"/>
    <mergeCell ref="I13:K13"/>
    <mergeCell ref="L13:N13"/>
    <mergeCell ref="O13:Q13"/>
    <mergeCell ref="A13:A14"/>
    <mergeCell ref="B13:B14"/>
    <mergeCell ref="C13:E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5</vt:i4>
      </vt:variant>
    </vt:vector>
  </HeadingPairs>
  <TitlesOfParts>
    <vt:vector size="5" baseType="lpstr">
      <vt:lpstr>Budget Revisions</vt:lpstr>
      <vt:lpstr>Elegibility</vt:lpstr>
      <vt:lpstr>Expenditure coverage</vt:lpstr>
      <vt:lpstr>Financial Risk</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2018-12-03T15:58:32Z</dcterms:created>
  <dcterms:modified xsi:type="dcterms:W3CDTF">2022-06-27T08:29:38Z</dcterms:modified>
</cp:coreProperties>
</file>